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965" activeTab="0"/>
  </bookViews>
  <sheets>
    <sheet name="Test-1H" sheetId="1" r:id="rId1"/>
    <sheet name="Test-13C" sheetId="2" r:id="rId2"/>
    <sheet name="Probe-1H" sheetId="3" r:id="rId3"/>
    <sheet name="Probe-13C" sheetId="4" r:id="rId4"/>
  </sheets>
  <definedNames/>
  <calcPr fullCalcOnLoad="1"/>
</workbook>
</file>

<file path=xl/sharedStrings.xml><?xml version="1.0" encoding="utf-8"?>
<sst xmlns="http://schemas.openxmlformats.org/spreadsheetml/2006/main" count="1699" uniqueCount="254">
  <si>
    <t>Trichloroethane</t>
  </si>
  <si>
    <t>Nitroethane</t>
  </si>
  <si>
    <t>H9</t>
  </si>
  <si>
    <t>Me2SiHCl</t>
  </si>
  <si>
    <t>H8</t>
  </si>
  <si>
    <t>1,1-dichloroethene</t>
  </si>
  <si>
    <t>H5</t>
  </si>
  <si>
    <t>trans-1,2-dichloroethene</t>
  </si>
  <si>
    <t>Trichloroethylene</t>
  </si>
  <si>
    <t>Acetaldehyde</t>
  </si>
  <si>
    <t>Oxirane</t>
  </si>
  <si>
    <t>DMSO</t>
  </si>
  <si>
    <t>Thioxirane</t>
  </si>
  <si>
    <t>Acetyl Chloride</t>
  </si>
  <si>
    <t>Acetonitrile</t>
  </si>
  <si>
    <t>Cyclopropane</t>
  </si>
  <si>
    <t>2-Chloropropane</t>
  </si>
  <si>
    <t>2-Chloropropene</t>
  </si>
  <si>
    <t>3-Chloropropene</t>
  </si>
  <si>
    <t>Acetone</t>
  </si>
  <si>
    <t>Oxetane</t>
  </si>
  <si>
    <t>Methyl acetate</t>
  </si>
  <si>
    <t>H10</t>
  </si>
  <si>
    <t>DMF</t>
  </si>
  <si>
    <t>H11</t>
  </si>
  <si>
    <t>Trichloroacetone</t>
  </si>
  <si>
    <t>Cyclopropanone</t>
  </si>
  <si>
    <t>Propionitrile</t>
  </si>
  <si>
    <t>2-Cl-propionitrile</t>
  </si>
  <si>
    <t>Isoxazole</t>
  </si>
  <si>
    <t>Isobutylene</t>
  </si>
  <si>
    <t>Cyclobutane</t>
  </si>
  <si>
    <t>2-Butyne</t>
  </si>
  <si>
    <t>Cyclobutene</t>
  </si>
  <si>
    <t>Bicyclobutane</t>
  </si>
  <si>
    <t>t-Butyl Chloride</t>
  </si>
  <si>
    <t>t-Butyl nitrate</t>
  </si>
  <si>
    <t>H12</t>
  </si>
  <si>
    <t>H13</t>
  </si>
  <si>
    <t>Chloroisobutylene</t>
  </si>
  <si>
    <t>(1-Chloro-2-</t>
  </si>
  <si>
    <t>methylpropene)</t>
  </si>
  <si>
    <t>THF</t>
  </si>
  <si>
    <t>DMA</t>
  </si>
  <si>
    <t>H14</t>
  </si>
  <si>
    <t>H15</t>
  </si>
  <si>
    <t>Cyclobutanone</t>
  </si>
  <si>
    <t>Butyrolactone</t>
  </si>
  <si>
    <t>2-Cyanopropane</t>
  </si>
  <si>
    <t>Furan</t>
  </si>
  <si>
    <t>3-Butyn-2-one</t>
  </si>
  <si>
    <t>Thiophene</t>
  </si>
  <si>
    <t>Dicllactone</t>
  </si>
  <si>
    <t>Methylthiazole</t>
  </si>
  <si>
    <t>Pyrimidine</t>
  </si>
  <si>
    <t>1,4-Pyrazine</t>
  </si>
  <si>
    <t>1,2-Pyrazine</t>
  </si>
  <si>
    <t>Cyclopentane</t>
  </si>
  <si>
    <t>Methylbutene</t>
  </si>
  <si>
    <t>(2-Methyl-</t>
  </si>
  <si>
    <t>2-butene)</t>
  </si>
  <si>
    <t>Cyclopentene</t>
  </si>
  <si>
    <t>MTBE</t>
  </si>
  <si>
    <t>Tetrahydropyran</t>
  </si>
  <si>
    <t>N-Methylpyrrolidine</t>
  </si>
  <si>
    <t>Cyclopentanone</t>
  </si>
  <si>
    <t>t-Butyl cyanide</t>
  </si>
  <si>
    <t>(pivalonitrile)</t>
  </si>
  <si>
    <t>Cyclopentenone</t>
  </si>
  <si>
    <t>N-Methylpyrrole</t>
  </si>
  <si>
    <t>Furfural</t>
  </si>
  <si>
    <t>Pyridine</t>
  </si>
  <si>
    <t>t-Butylethylene</t>
  </si>
  <si>
    <t>(3,3-Dimethyl-</t>
  </si>
  <si>
    <t>1-butene)</t>
  </si>
  <si>
    <t>Cyclohexane</t>
  </si>
  <si>
    <t>t-Butylacetylene</t>
  </si>
  <si>
    <t>1-butyne)</t>
  </si>
  <si>
    <t>Cyclohexene</t>
  </si>
  <si>
    <t>Benzene</t>
  </si>
  <si>
    <t>N-Methylpiperidine</t>
  </si>
  <si>
    <t>H16</t>
  </si>
  <si>
    <t>H19</t>
  </si>
  <si>
    <t>H20</t>
  </si>
  <si>
    <t>Cyclohexanone</t>
  </si>
  <si>
    <t>H17</t>
  </si>
  <si>
    <t>Cyclohexenone</t>
  </si>
  <si>
    <t>Fluorobenzene</t>
  </si>
  <si>
    <t>Chlorobenzene</t>
  </si>
  <si>
    <t>Nitrobenzene</t>
  </si>
  <si>
    <t>p-Benzoquinone</t>
  </si>
  <si>
    <t>Toluene</t>
  </si>
  <si>
    <t>Norbornadiene</t>
  </si>
  <si>
    <t>Anisole</t>
  </si>
  <si>
    <t>Dimethylaniline</t>
  </si>
  <si>
    <t>Indole</t>
  </si>
  <si>
    <t>TMS</t>
  </si>
  <si>
    <t>C3</t>
  </si>
  <si>
    <t>C4</t>
  </si>
  <si>
    <t>METHANOL H6</t>
  </si>
  <si>
    <t>INDOLE H10</t>
  </si>
  <si>
    <t>Scaled</t>
  </si>
  <si>
    <t>Unscaled</t>
  </si>
  <si>
    <t>Isotropic</t>
  </si>
  <si>
    <t>Std. Dev</t>
  </si>
  <si>
    <t>Values</t>
  </si>
  <si>
    <r>
      <t>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:</t>
    </r>
  </si>
  <si>
    <t>C1</t>
  </si>
  <si>
    <t>C2</t>
  </si>
  <si>
    <t>C3</t>
  </si>
  <si>
    <t>C1/C2</t>
  </si>
  <si>
    <t>C3/C4</t>
  </si>
  <si>
    <t>C5</t>
  </si>
  <si>
    <t>C4</t>
  </si>
  <si>
    <t>C6</t>
  </si>
  <si>
    <t>C7</t>
  </si>
  <si>
    <t>C8</t>
  </si>
  <si>
    <t>C9</t>
  </si>
  <si>
    <t>Modify yellow cells only</t>
  </si>
  <si>
    <t>C2/C3/C4/C5</t>
  </si>
  <si>
    <t>bicyclobutane</t>
  </si>
  <si>
    <t>Method (nmr//geom):</t>
  </si>
  <si>
    <t>avg(1,2)</t>
  </si>
  <si>
    <t>avg(4,5)</t>
  </si>
  <si>
    <t>avg(2,3)</t>
  </si>
  <si>
    <t>avg(3,4)</t>
  </si>
  <si>
    <t>avg(1,2,3)</t>
  </si>
  <si>
    <t>avg(1,3)</t>
  </si>
  <si>
    <t>avg(1,2,3,4)</t>
  </si>
  <si>
    <t>avg(3,4,5)</t>
  </si>
  <si>
    <t>avg(5,6)</t>
  </si>
  <si>
    <t>avg(3,4,5,6)</t>
  </si>
  <si>
    <t>avg(1,2,3,4,5)</t>
  </si>
  <si>
    <t>avg(6,7)</t>
  </si>
  <si>
    <t>avg(4,5,6)</t>
  </si>
  <si>
    <t>avg(1,2,3,4,5,6)</t>
  </si>
  <si>
    <t>avg(4,5,6,7)</t>
  </si>
  <si>
    <t>avg(8,9)</t>
  </si>
  <si>
    <t>avg(2,6)</t>
  </si>
  <si>
    <t>avg(3,5)</t>
  </si>
  <si>
    <t>avg(1,6,7)</t>
  </si>
  <si>
    <t>avg(6,7,8)</t>
  </si>
  <si>
    <t>avg(9,10)</t>
  </si>
  <si>
    <t>avg(6-11)</t>
  </si>
  <si>
    <t>avg(5,6,7)</t>
  </si>
  <si>
    <t>avg(5-10)</t>
  </si>
  <si>
    <t>avg(4-9)</t>
  </si>
  <si>
    <t>avg(7,8,9)</t>
  </si>
  <si>
    <t>avg(7,8,9,10)</t>
  </si>
  <si>
    <t>avg(9,10,11)</t>
  </si>
  <si>
    <t>avg(10,11,12)</t>
  </si>
  <si>
    <t>avg(8,9,10)</t>
  </si>
  <si>
    <t>avg(5,6,7,8)</t>
  </si>
  <si>
    <t>avg(7-12)</t>
  </si>
  <si>
    <t>avg(5-12)</t>
  </si>
  <si>
    <t>avg(8,10)</t>
  </si>
  <si>
    <t>avg(7,9)</t>
  </si>
  <si>
    <t>avg(6-14)</t>
  </si>
  <si>
    <t>avg(8-16)</t>
  </si>
  <si>
    <t>avg(10,11,12,13)</t>
  </si>
  <si>
    <t>avg(6,7,8,9)</t>
  </si>
  <si>
    <t>avg(13,14,15)</t>
  </si>
  <si>
    <t>avg(10,11)</t>
  </si>
  <si>
    <t>avg(7,8)</t>
  </si>
  <si>
    <t>avg(11,12)</t>
  </si>
  <si>
    <t>avg(6-15)</t>
  </si>
  <si>
    <t>avg(12,13)</t>
  </si>
  <si>
    <t>avg(8,9,10,11)</t>
  </si>
  <si>
    <t>avg(10-18)</t>
  </si>
  <si>
    <t>H18</t>
  </si>
  <si>
    <t>avg(9,10,11,12)</t>
  </si>
  <si>
    <t>avg(13,14,15,16)</t>
  </si>
  <si>
    <t>avg(14,15,16,17)</t>
  </si>
  <si>
    <t>avg(11,12,13,14)</t>
  </si>
  <si>
    <t>avg(7-15)</t>
  </si>
  <si>
    <t>avg(1,8,9)</t>
  </si>
  <si>
    <t>avg(7-18)</t>
  </si>
  <si>
    <t>avg(19,20)</t>
  </si>
  <si>
    <t>avg(15,16,17,18)</t>
  </si>
  <si>
    <t>avg(1,9,10)</t>
  </si>
  <si>
    <t>avg(16,17)</t>
  </si>
  <si>
    <t>avg(12,13,14,15)</t>
  </si>
  <si>
    <t>avg(14,15)</t>
  </si>
  <si>
    <t>avg(1,14,15)</t>
  </si>
  <si>
    <t>avg(14,15,16)</t>
  </si>
  <si>
    <t>avg(10,12)</t>
  </si>
  <si>
    <t>avg(9,13)</t>
  </si>
  <si>
    <t>avg(15-20)</t>
  </si>
  <si>
    <t>Dicllactone</t>
  </si>
  <si>
    <t>H8</t>
  </si>
  <si>
    <t>Molecule</t>
  </si>
  <si>
    <t>Atom</t>
  </si>
  <si>
    <t>Exp.</t>
  </si>
  <si>
    <t>Diff.</t>
  </si>
  <si>
    <t>Linear Regression:</t>
  </si>
  <si>
    <t>Value</t>
  </si>
  <si>
    <t>Shift</t>
  </si>
  <si>
    <t>Slope:</t>
  </si>
  <si>
    <t>Intercept:</t>
  </si>
  <si>
    <t>Average</t>
  </si>
  <si>
    <t>RMS</t>
  </si>
  <si>
    <t>Dichloromethane</t>
  </si>
  <si>
    <t>H4</t>
  </si>
  <si>
    <t>Chloroform</t>
  </si>
  <si>
    <t>H2</t>
  </si>
  <si>
    <t>Methanol</t>
  </si>
  <si>
    <t>H3</t>
  </si>
  <si>
    <t>Nitromethane</t>
  </si>
  <si>
    <t>H1</t>
  </si>
  <si>
    <t>H6</t>
  </si>
  <si>
    <t>Chloroethane</t>
  </si>
  <si>
    <t>H7</t>
  </si>
  <si>
    <r>
      <t>Diff.</t>
    </r>
    <r>
      <rPr>
        <b/>
        <vertAlign val="superscript"/>
        <sz val="10"/>
        <rFont val="Arial"/>
        <family val="2"/>
      </rPr>
      <t>2</t>
    </r>
  </si>
  <si>
    <t>Diff</t>
  </si>
  <si>
    <r>
      <t>Diff</t>
    </r>
    <r>
      <rPr>
        <b/>
        <vertAlign val="superscript"/>
        <sz val="10"/>
        <rFont val="Arial"/>
        <family val="2"/>
      </rPr>
      <t>2</t>
    </r>
  </si>
  <si>
    <t>Orange values not included in calculations</t>
  </si>
  <si>
    <t>from test set</t>
  </si>
  <si>
    <t>Linear Regression</t>
  </si>
  <si>
    <t>methyl isothiocyanate</t>
  </si>
  <si>
    <t>crotonaldehyde</t>
  </si>
  <si>
    <t>(trans-2-butenal)</t>
  </si>
  <si>
    <t>(E)-3,4-dimethyl-2-pentene</t>
  </si>
  <si>
    <t>H21</t>
  </si>
  <si>
    <t>avg(13-18)</t>
  </si>
  <si>
    <t>maleic anhydride</t>
  </si>
  <si>
    <t>avg(19,20,21)</t>
  </si>
  <si>
    <t>2,5-dihydrofuran</t>
  </si>
  <si>
    <t>pyridine</t>
  </si>
  <si>
    <t>2-methylpyrazine</t>
  </si>
  <si>
    <t>methylenecyclobutane</t>
  </si>
  <si>
    <t>1,3-dioxane</t>
  </si>
  <si>
    <t>avg(13,14)</t>
  </si>
  <si>
    <t>dimethylacetale</t>
  </si>
  <si>
    <t>avg(11-16)</t>
  </si>
  <si>
    <t>2-methylthiophene</t>
  </si>
  <si>
    <t>malononitrile</t>
  </si>
  <si>
    <t>ethylene carbonate</t>
  </si>
  <si>
    <t>ethyl sulfide</t>
  </si>
  <si>
    <t>avg(10-15)</t>
  </si>
  <si>
    <t>fumaronitrile</t>
  </si>
  <si>
    <t>beta-butyrolactone</t>
  </si>
  <si>
    <t>dimethylcyanamide</t>
  </si>
  <si>
    <t>allyl isothiocyanate</t>
  </si>
  <si>
    <t>1,3,5-triazine</t>
  </si>
  <si>
    <t>diketene</t>
  </si>
  <si>
    <t>pivalaldehyde</t>
  </si>
  <si>
    <t>isoprene</t>
  </si>
  <si>
    <t>avg(11,12,13)</t>
  </si>
  <si>
    <t>tert-butyl isocyanide</t>
  </si>
  <si>
    <t>ethyl cyanoformate</t>
  </si>
  <si>
    <t>quadricyclane</t>
  </si>
  <si>
    <t>dimethylacetal</t>
  </si>
  <si>
    <t>avg(2,4,6)</t>
  </si>
  <si>
    <t>avg(2,3,4)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</si>
</sst>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&quot;$&quot;#,##0.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4">
    <font>
      <sz val="10"/>
      <name val="Arial"/>
      <family val="0"/>
    </font>
    <font>
      <u val="single"/>
      <sz val="8.5"/>
      <color indexed="61"/>
      <name val="Arial"/>
      <family val="0"/>
    </font>
    <font>
      <u val="single"/>
      <sz val="8.5"/>
      <color indexed="12"/>
      <name val="Arial"/>
      <family val="0"/>
    </font>
    <font>
      <sz val="8"/>
      <name val="Verdana"/>
      <family val="0"/>
    </font>
    <font>
      <b/>
      <sz val="10"/>
      <name val="Genev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vertAlign val="superscript"/>
      <sz val="10"/>
      <name val="Arial"/>
      <family val="2"/>
    </font>
    <font>
      <sz val="8.75"/>
      <color indexed="8"/>
      <name val="Arial"/>
      <family val="0"/>
    </font>
    <font>
      <vertAlign val="superscript"/>
      <sz val="8.75"/>
      <color indexed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8.75"/>
      <name val="Arial"/>
      <family val="0"/>
    </font>
    <font>
      <b/>
      <sz val="8.75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2" fontId="0" fillId="2" borderId="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2" fontId="0" fillId="2" borderId="10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0" fillId="2" borderId="6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0" fontId="0" fillId="6" borderId="2" xfId="0" applyFill="1" applyBorder="1" applyAlignment="1">
      <alignment/>
    </xf>
    <xf numFmtId="0" fontId="5" fillId="6" borderId="1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64" fontId="0" fillId="2" borderId="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13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0" fillId="6" borderId="2" xfId="0" applyNumberFormat="1" applyFill="1" applyBorder="1" applyAlignment="1">
      <alignment/>
    </xf>
    <xf numFmtId="164" fontId="0" fillId="2" borderId="1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 horizontal="center"/>
    </xf>
    <xf numFmtId="164" fontId="11" fillId="4" borderId="13" xfId="0" applyNumberFormat="1" applyFont="1" applyFill="1" applyBorder="1" applyAlignment="1">
      <alignment horizontal="center"/>
    </xf>
    <xf numFmtId="0" fontId="0" fillId="7" borderId="6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2" fontId="0" fillId="7" borderId="6" xfId="0" applyNumberFormat="1" applyFont="1" applyFill="1" applyBorder="1" applyAlignment="1">
      <alignment horizontal="center"/>
    </xf>
    <xf numFmtId="164" fontId="0" fillId="7" borderId="13" xfId="0" applyNumberFormat="1" applyFill="1" applyBorder="1" applyAlignment="1">
      <alignment horizontal="center"/>
    </xf>
    <xf numFmtId="164" fontId="0" fillId="7" borderId="14" xfId="0" applyNumberFormat="1" applyFont="1" applyFill="1" applyBorder="1" applyAlignment="1">
      <alignment horizontal="center"/>
    </xf>
    <xf numFmtId="164" fontId="0" fillId="7" borderId="6" xfId="0" applyNumberFormat="1" applyFont="1" applyFill="1" applyBorder="1" applyAlignment="1">
      <alignment horizontal="center"/>
    </xf>
    <xf numFmtId="164" fontId="0" fillId="7" borderId="13" xfId="0" applyNumberFormat="1" applyFont="1" applyFill="1" applyBorder="1" applyAlignment="1">
      <alignment/>
    </xf>
    <xf numFmtId="164" fontId="0" fillId="7" borderId="14" xfId="0" applyNumberFormat="1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2" fontId="0" fillId="7" borderId="1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164" fontId="0" fillId="7" borderId="0" xfId="0" applyNumberFormat="1" applyFont="1" applyFill="1" applyBorder="1" applyAlignment="1">
      <alignment/>
    </xf>
    <xf numFmtId="164" fontId="0" fillId="7" borderId="2" xfId="0" applyNumberFormat="1" applyFont="1" applyFill="1" applyBorder="1" applyAlignment="1">
      <alignment/>
    </xf>
    <xf numFmtId="164" fontId="0" fillId="7" borderId="0" xfId="0" applyNumberFormat="1" applyFont="1" applyFill="1" applyBorder="1" applyAlignment="1">
      <alignment horizontal="center"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2" fontId="0" fillId="7" borderId="3" xfId="0" applyNumberFormat="1" applyFill="1" applyBorder="1" applyAlignment="1">
      <alignment horizontal="center"/>
    </xf>
    <xf numFmtId="164" fontId="0" fillId="7" borderId="5" xfId="0" applyNumberFormat="1" applyFon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164" fontId="0" fillId="7" borderId="5" xfId="0" applyNumberFormat="1" applyFill="1" applyBorder="1" applyAlignment="1">
      <alignment/>
    </xf>
    <xf numFmtId="164" fontId="0" fillId="7" borderId="4" xfId="0" applyNumberFormat="1" applyFill="1" applyBorder="1" applyAlignment="1">
      <alignment/>
    </xf>
    <xf numFmtId="0" fontId="5" fillId="5" borderId="1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2" fontId="0" fillId="7" borderId="1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7" borderId="0" xfId="0" applyNumberFormat="1" applyFill="1" applyBorder="1" applyAlignment="1">
      <alignment/>
    </xf>
    <xf numFmtId="164" fontId="0" fillId="7" borderId="2" xfId="0" applyNumberFormat="1" applyFill="1" applyBorder="1" applyAlignment="1">
      <alignment/>
    </xf>
    <xf numFmtId="164" fontId="0" fillId="7" borderId="4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center"/>
    </xf>
    <xf numFmtId="164" fontId="0" fillId="7" borderId="5" xfId="0" applyNumberFormat="1" applyFont="1" applyFill="1" applyBorder="1" applyAlignment="1">
      <alignment/>
    </xf>
    <xf numFmtId="164" fontId="0" fillId="7" borderId="4" xfId="0" applyNumberFormat="1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14" xfId="0" applyFill="1" applyBorder="1" applyAlignment="1">
      <alignment/>
    </xf>
    <xf numFmtId="2" fontId="0" fillId="7" borderId="6" xfId="0" applyNumberFormat="1" applyFill="1" applyBorder="1" applyAlignment="1">
      <alignment horizontal="center"/>
    </xf>
    <xf numFmtId="164" fontId="0" fillId="7" borderId="14" xfId="0" applyNumberFormat="1" applyFill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164" fontId="0" fillId="7" borderId="13" xfId="0" applyNumberFormat="1" applyFill="1" applyBorder="1" applyAlignment="1">
      <alignment/>
    </xf>
    <xf numFmtId="164" fontId="0" fillId="7" borderId="14" xfId="0" applyNumberFormat="1" applyFill="1" applyBorder="1" applyAlignment="1">
      <alignment/>
    </xf>
    <xf numFmtId="164" fontId="0" fillId="2" borderId="2" xfId="0" applyNumberForma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right"/>
    </xf>
    <xf numFmtId="164" fontId="5" fillId="3" borderId="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7" fontId="0" fillId="2" borderId="6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0" fillId="2" borderId="3" xfId="0" applyNumberForma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3475"/>
          <c:w val="0.892"/>
          <c:h val="0.8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'Test-1H'!$C$6:$C$627</c:f>
              <c:numCache/>
            </c:numRef>
          </c:xVal>
          <c:yVal>
            <c:numRef>
              <c:f>'Test-1H'!$E$6:$E$627</c:f>
              <c:numCache/>
            </c:numRef>
          </c:yVal>
          <c:smooth val="0"/>
        </c:ser>
        <c:axId val="6006827"/>
        <c:axId val="59872496"/>
      </c:scatterChart>
      <c:valAx>
        <c:axId val="6006827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Experimental Chemical Shifts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59872496"/>
        <c:crosses val="autoZero"/>
        <c:crossBetween val="midCat"/>
        <c:dispUnits/>
      </c:valAx>
      <c:valAx>
        <c:axId val="59872496"/>
        <c:scaling>
          <c:orientation val="minMax"/>
          <c:max val="32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Computed Isotropic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60068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475"/>
          <c:w val="0.893"/>
          <c:h val="0.8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'Test-13C'!$C$7:$C$392</c:f>
              <c:numCache>
                <c:ptCount val="3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</c:numCache>
            </c:numRef>
          </c:xVal>
          <c:yVal>
            <c:numRef>
              <c:f>'Test-13C'!$E$7:$E$392</c:f>
              <c:numCache>
                <c:ptCount val="3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</c:numCache>
            </c:numRef>
          </c:yVal>
          <c:smooth val="0"/>
        </c:ser>
        <c:axId val="46779441"/>
        <c:axId val="45247166"/>
      </c:scatterChart>
      <c:valAx>
        <c:axId val="46779441"/>
        <c:scaling>
          <c:orientation val="minMax"/>
          <c:max val="22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Experimental Chemical Shifts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45247166"/>
        <c:crosses val="autoZero"/>
        <c:crossBetween val="midCat"/>
        <c:dispUnits/>
      </c:valAx>
      <c:valAx>
        <c:axId val="45247166"/>
        <c:scaling>
          <c:orientation val="minMax"/>
          <c:max val="2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Computed Isotropic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467794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19050</xdr:rowOff>
    </xdr:from>
    <xdr:to>
      <xdr:col>18</xdr:col>
      <xdr:colOff>9525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8620125" y="885825"/>
        <a:ext cx="3867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19050</xdr:rowOff>
    </xdr:from>
    <xdr:to>
      <xdr:col>18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8620125" y="885825"/>
        <a:ext cx="38576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21.8515625" style="7" customWidth="1"/>
    <col min="2" max="2" width="15.421875" style="6" customWidth="1"/>
    <col min="3" max="3" width="7.140625" style="1" customWidth="1"/>
    <col min="4" max="4" width="10.57421875" style="2" customWidth="1"/>
    <col min="5" max="5" width="10.57421875" style="3" customWidth="1"/>
    <col min="6" max="6" width="10.57421875" style="1" customWidth="1"/>
    <col min="7" max="7" width="10.57421875" style="2" customWidth="1"/>
    <col min="8" max="8" width="10.57421875" style="3" customWidth="1"/>
    <col min="9" max="9" width="10.57421875" style="4" customWidth="1"/>
    <col min="10" max="10" width="10.57421875" style="5" customWidth="1"/>
    <col min="11" max="11" width="10.57421875" style="6" customWidth="1"/>
    <col min="13" max="16" width="7.7109375" style="0" customWidth="1"/>
    <col min="17" max="17" width="9.57421875" style="0" bestFit="1" customWidth="1"/>
  </cols>
  <sheetData>
    <row r="1" spans="1:18" ht="12.75">
      <c r="A1" s="47" t="s">
        <v>121</v>
      </c>
      <c r="B1" s="137"/>
      <c r="C1" s="49"/>
      <c r="D1" s="49"/>
      <c r="E1" s="49"/>
      <c r="F1" s="49"/>
      <c r="G1" s="49"/>
      <c r="H1" s="49"/>
      <c r="I1" s="49"/>
      <c r="J1" s="48"/>
      <c r="K1" s="48"/>
      <c r="L1" s="44"/>
      <c r="M1" s="174" t="s">
        <v>102</v>
      </c>
      <c r="N1" s="175"/>
      <c r="O1" s="174" t="s">
        <v>101</v>
      </c>
      <c r="P1" s="175"/>
      <c r="Q1" s="76"/>
      <c r="R1" s="74"/>
    </row>
    <row r="2" spans="1:18" ht="14.25">
      <c r="A2" s="42" t="s">
        <v>118</v>
      </c>
      <c r="B2" s="18"/>
      <c r="C2" s="19"/>
      <c r="D2" s="17"/>
      <c r="E2" s="20"/>
      <c r="F2" s="19"/>
      <c r="G2" s="17"/>
      <c r="H2" s="20"/>
      <c r="I2" s="17"/>
      <c r="J2" s="16"/>
      <c r="K2" s="16"/>
      <c r="L2" s="43"/>
      <c r="M2" s="29" t="s">
        <v>213</v>
      </c>
      <c r="N2" s="30" t="s">
        <v>214</v>
      </c>
      <c r="O2" s="28" t="s">
        <v>213</v>
      </c>
      <c r="P2" s="30" t="s">
        <v>214</v>
      </c>
      <c r="Q2" s="183" t="s">
        <v>194</v>
      </c>
      <c r="R2" s="184"/>
    </row>
    <row r="3" spans="1:18" ht="14.25">
      <c r="A3" s="8"/>
      <c r="B3" s="9"/>
      <c r="C3" s="19"/>
      <c r="D3" s="17"/>
      <c r="E3" s="20"/>
      <c r="F3" s="181" t="s">
        <v>102</v>
      </c>
      <c r="G3" s="180"/>
      <c r="H3" s="182"/>
      <c r="I3" s="180" t="s">
        <v>101</v>
      </c>
      <c r="J3" s="180"/>
      <c r="K3" s="180"/>
      <c r="L3" s="45" t="s">
        <v>199</v>
      </c>
      <c r="M3" s="101" t="e">
        <f>AVERAGE(G6:G627)</f>
        <v>#DIV/0!</v>
      </c>
      <c r="N3" s="27" t="e">
        <f>AVERAGE(H6:H627)</f>
        <v>#DIV/0!</v>
      </c>
      <c r="O3" s="104" t="e">
        <f>AVERAGE(J6:J627)</f>
        <v>#DIV/0!</v>
      </c>
      <c r="P3" s="27" t="e">
        <f>AVERAGE(K6:K627)</f>
        <v>#DIV/0!</v>
      </c>
      <c r="Q3" s="75" t="s">
        <v>106</v>
      </c>
      <c r="R3" s="106" t="e">
        <f>RSQ(E6:E627,C6:C627)</f>
        <v>#DIV/0!</v>
      </c>
    </row>
    <row r="4" spans="1:18" ht="12.75">
      <c r="A4" s="8" t="s">
        <v>190</v>
      </c>
      <c r="B4" s="9" t="s">
        <v>191</v>
      </c>
      <c r="C4" s="21" t="s">
        <v>192</v>
      </c>
      <c r="D4" s="176" t="s">
        <v>103</v>
      </c>
      <c r="E4" s="177"/>
      <c r="F4" s="11" t="s">
        <v>196</v>
      </c>
      <c r="G4" s="12"/>
      <c r="H4" s="10"/>
      <c r="I4" s="12" t="s">
        <v>196</v>
      </c>
      <c r="J4" s="12"/>
      <c r="K4" s="12"/>
      <c r="L4" s="45" t="s">
        <v>104</v>
      </c>
      <c r="M4" s="101" t="e">
        <f>STDEV(G6:G627)</f>
        <v>#DIV/0!</v>
      </c>
      <c r="N4" s="27"/>
      <c r="O4" s="104" t="e">
        <f>STDEV(J6:J627)</f>
        <v>#DIV/0!</v>
      </c>
      <c r="P4" s="27"/>
      <c r="Q4" s="75" t="s">
        <v>197</v>
      </c>
      <c r="R4" s="106" t="e">
        <f>SLOPE(E6:E627,C6:C627)</f>
        <v>#DIV/0!</v>
      </c>
    </row>
    <row r="5" spans="1:18" ht="14.25">
      <c r="A5" s="13"/>
      <c r="B5" s="14"/>
      <c r="C5" s="22" t="s">
        <v>196</v>
      </c>
      <c r="D5" s="178" t="s">
        <v>105</v>
      </c>
      <c r="E5" s="179"/>
      <c r="F5" s="13" t="s">
        <v>195</v>
      </c>
      <c r="G5" s="15" t="s">
        <v>193</v>
      </c>
      <c r="H5" s="14" t="s">
        <v>212</v>
      </c>
      <c r="I5" s="15" t="s">
        <v>195</v>
      </c>
      <c r="J5" s="15" t="s">
        <v>193</v>
      </c>
      <c r="K5" s="14" t="s">
        <v>212</v>
      </c>
      <c r="L5" s="46" t="s">
        <v>200</v>
      </c>
      <c r="M5" s="102"/>
      <c r="N5" s="103" t="e">
        <f>SQRT(N3)</f>
        <v>#DIV/0!</v>
      </c>
      <c r="O5" s="105"/>
      <c r="P5" s="103" t="e">
        <f>SQRT(P3)</f>
        <v>#DIV/0!</v>
      </c>
      <c r="Q5" s="75" t="s">
        <v>198</v>
      </c>
      <c r="R5" s="106" t="e">
        <f>INTERCEPT(E6:E627,C6:C627)</f>
        <v>#DIV/0!</v>
      </c>
    </row>
    <row r="6" spans="1:23" ht="12.75">
      <c r="A6" s="69" t="s">
        <v>201</v>
      </c>
      <c r="B6" s="70" t="s">
        <v>202</v>
      </c>
      <c r="C6" s="71"/>
      <c r="D6" s="84"/>
      <c r="E6" s="90"/>
      <c r="F6" s="95"/>
      <c r="G6" s="96"/>
      <c r="H6" s="72"/>
      <c r="I6" s="95"/>
      <c r="J6" s="96"/>
      <c r="K6" s="72"/>
      <c r="L6" s="73"/>
      <c r="M6" s="57"/>
      <c r="N6" s="56"/>
      <c r="O6" s="57"/>
      <c r="P6" s="52"/>
      <c r="Q6" s="52"/>
      <c r="R6" s="52"/>
      <c r="S6" s="52"/>
      <c r="T6" s="52"/>
      <c r="U6" s="52"/>
      <c r="V6" s="52"/>
      <c r="W6" s="52"/>
    </row>
    <row r="7" spans="1:23" ht="12.75">
      <c r="A7" s="33"/>
      <c r="B7" s="34" t="s">
        <v>6</v>
      </c>
      <c r="C7" s="35"/>
      <c r="D7" s="85"/>
      <c r="E7" s="91"/>
      <c r="F7" s="97"/>
      <c r="G7" s="98"/>
      <c r="H7" s="36"/>
      <c r="I7" s="97"/>
      <c r="J7" s="98"/>
      <c r="K7" s="36"/>
      <c r="L7" s="64"/>
      <c r="M7" s="55"/>
      <c r="N7" s="60"/>
      <c r="O7" s="55"/>
      <c r="P7" s="52"/>
      <c r="Q7" s="52"/>
      <c r="R7" s="52"/>
      <c r="S7" s="52"/>
      <c r="T7" s="52"/>
      <c r="U7" s="52"/>
      <c r="V7" s="52"/>
      <c r="W7" s="52"/>
    </row>
    <row r="8" spans="1:23" ht="12.75">
      <c r="A8" s="38"/>
      <c r="B8" s="39" t="s">
        <v>123</v>
      </c>
      <c r="C8" s="40">
        <v>5.28</v>
      </c>
      <c r="D8" s="86"/>
      <c r="E8" s="92" t="e">
        <f>AVERAGE(D6:D7)</f>
        <v>#DIV/0!</v>
      </c>
      <c r="F8" s="99" t="e">
        <f>($R$5-$E8)</f>
        <v>#DIV/0!</v>
      </c>
      <c r="G8" s="100" t="e">
        <f>(F8-$C8)</f>
        <v>#DIV/0!</v>
      </c>
      <c r="H8" s="41" t="e">
        <f>(G8)^2</f>
        <v>#DIV/0!</v>
      </c>
      <c r="I8" s="99" t="e">
        <f>($R$5-$E8)/-$R$4</f>
        <v>#DIV/0!</v>
      </c>
      <c r="J8" s="100" t="e">
        <f>(I8-$C8)</f>
        <v>#DIV/0!</v>
      </c>
      <c r="K8" s="41" t="e">
        <f>(J8)^2</f>
        <v>#DIV/0!</v>
      </c>
      <c r="L8" s="64"/>
      <c r="M8" s="55"/>
      <c r="N8" s="60"/>
      <c r="O8" s="55"/>
      <c r="P8" s="52"/>
      <c r="Q8" s="52"/>
      <c r="R8" s="52"/>
      <c r="S8" s="52"/>
      <c r="T8" s="52"/>
      <c r="U8" s="52"/>
      <c r="V8" s="52"/>
      <c r="W8" s="52"/>
    </row>
    <row r="9" spans="1:23" ht="12.75">
      <c r="A9" s="65" t="s">
        <v>203</v>
      </c>
      <c r="B9" s="66" t="s">
        <v>204</v>
      </c>
      <c r="C9" s="67">
        <v>7.21</v>
      </c>
      <c r="D9" s="87"/>
      <c r="E9" s="93">
        <f>D9</f>
        <v>0</v>
      </c>
      <c r="F9" s="99" t="e">
        <f>($R$5-$E9)</f>
        <v>#DIV/0!</v>
      </c>
      <c r="G9" s="100" t="e">
        <f>(F9-$C9)</f>
        <v>#DIV/0!</v>
      </c>
      <c r="H9" s="41" t="e">
        <f>(G9)^2</f>
        <v>#DIV/0!</v>
      </c>
      <c r="I9" s="99" t="e">
        <f>($R$5-$E9)/-$R$4</f>
        <v>#DIV/0!</v>
      </c>
      <c r="J9" s="100" t="e">
        <f>(I9-$C9)</f>
        <v>#DIV/0!</v>
      </c>
      <c r="K9" s="41" t="e">
        <f>(J9)^2</f>
        <v>#DIV/0!</v>
      </c>
      <c r="L9" s="58"/>
      <c r="M9" s="59"/>
      <c r="N9" s="54"/>
      <c r="O9" s="54"/>
      <c r="P9" s="52"/>
      <c r="Q9" s="52"/>
      <c r="R9" s="52"/>
      <c r="S9" s="52"/>
      <c r="T9" s="52"/>
      <c r="U9" s="52"/>
      <c r="V9" s="52"/>
      <c r="W9" s="52"/>
    </row>
    <row r="10" spans="1:23" ht="12.75">
      <c r="A10" s="69" t="s">
        <v>205</v>
      </c>
      <c r="B10" s="70" t="s">
        <v>206</v>
      </c>
      <c r="C10" s="71"/>
      <c r="D10" s="84"/>
      <c r="E10" s="90"/>
      <c r="F10" s="95"/>
      <c r="G10" s="96"/>
      <c r="H10" s="72"/>
      <c r="I10" s="95"/>
      <c r="J10" s="96"/>
      <c r="K10" s="72"/>
      <c r="L10" s="7"/>
      <c r="M10" s="55"/>
      <c r="N10" s="54"/>
      <c r="O10" s="54"/>
      <c r="P10" s="52"/>
      <c r="Q10" s="52"/>
      <c r="R10" s="52"/>
      <c r="S10" s="52"/>
      <c r="T10" s="52"/>
      <c r="U10" s="52"/>
      <c r="V10" s="52"/>
      <c r="W10" s="52"/>
    </row>
    <row r="11" spans="1:23" ht="12.75">
      <c r="A11" s="33"/>
      <c r="B11" s="34" t="s">
        <v>202</v>
      </c>
      <c r="C11" s="35"/>
      <c r="D11" s="85"/>
      <c r="E11" s="91"/>
      <c r="F11" s="97"/>
      <c r="G11" s="98"/>
      <c r="H11" s="36"/>
      <c r="I11" s="97"/>
      <c r="J11" s="98"/>
      <c r="K11" s="36"/>
      <c r="L11" s="52"/>
      <c r="M11" s="52"/>
      <c r="N11" s="54"/>
      <c r="O11" s="54"/>
      <c r="P11" s="52"/>
      <c r="Q11" s="52"/>
      <c r="R11" s="52"/>
      <c r="S11" s="52"/>
      <c r="T11" s="52"/>
      <c r="U11" s="52"/>
      <c r="V11" s="52"/>
      <c r="W11" s="52"/>
    </row>
    <row r="12" spans="1:23" ht="12.75">
      <c r="A12" s="33"/>
      <c r="B12" s="34" t="s">
        <v>6</v>
      </c>
      <c r="C12" s="35"/>
      <c r="D12" s="85"/>
      <c r="E12" s="91"/>
      <c r="F12" s="97"/>
      <c r="G12" s="98"/>
      <c r="H12" s="36"/>
      <c r="I12" s="97"/>
      <c r="J12" s="98"/>
      <c r="K12" s="36"/>
      <c r="L12" s="52"/>
      <c r="M12" s="52"/>
      <c r="N12" s="54"/>
      <c r="O12" s="54"/>
      <c r="P12" s="52"/>
      <c r="Q12" s="52"/>
      <c r="R12" s="52"/>
      <c r="S12" s="52"/>
      <c r="T12" s="52"/>
      <c r="U12" s="52"/>
      <c r="V12" s="52"/>
      <c r="W12" s="52"/>
    </row>
    <row r="13" spans="1:23" ht="12.75">
      <c r="A13" s="38"/>
      <c r="B13" s="39" t="s">
        <v>129</v>
      </c>
      <c r="C13" s="40">
        <v>3.5</v>
      </c>
      <c r="D13" s="86"/>
      <c r="E13" s="94" t="e">
        <f>AVERAGE(D10:D12)</f>
        <v>#DIV/0!</v>
      </c>
      <c r="F13" s="99" t="e">
        <f>($R$5-$E13)</f>
        <v>#DIV/0!</v>
      </c>
      <c r="G13" s="100" t="e">
        <f>(F13-$C13)</f>
        <v>#DIV/0!</v>
      </c>
      <c r="H13" s="41" t="e">
        <f>(G13)^2</f>
        <v>#DIV/0!</v>
      </c>
      <c r="I13" s="99" t="e">
        <f>($R$5-$E13)/-$R$4</f>
        <v>#DIV/0!</v>
      </c>
      <c r="J13" s="100" t="e">
        <f>(I13-$C13)</f>
        <v>#DIV/0!</v>
      </c>
      <c r="K13" s="41" t="e">
        <f>(J13)^2</f>
        <v>#DIV/0!</v>
      </c>
      <c r="L13" s="52"/>
      <c r="M13" s="52"/>
      <c r="N13" s="54"/>
      <c r="O13" s="54"/>
      <c r="P13" s="52"/>
      <c r="Q13" s="52"/>
      <c r="R13" s="52"/>
      <c r="S13" s="52"/>
      <c r="T13" s="52"/>
      <c r="U13" s="52"/>
      <c r="V13" s="52"/>
      <c r="W13" s="52"/>
    </row>
    <row r="14" spans="1:23" ht="12.75">
      <c r="A14" s="69" t="s">
        <v>207</v>
      </c>
      <c r="B14" s="70" t="s">
        <v>208</v>
      </c>
      <c r="C14" s="71"/>
      <c r="D14" s="88"/>
      <c r="E14" s="90"/>
      <c r="F14" s="95"/>
      <c r="G14" s="96"/>
      <c r="H14" s="72"/>
      <c r="I14" s="95"/>
      <c r="J14" s="96"/>
      <c r="K14" s="72"/>
      <c r="L14" s="52"/>
      <c r="M14" s="52"/>
      <c r="N14" s="54"/>
      <c r="O14" s="54"/>
      <c r="P14" s="52"/>
      <c r="Q14" s="52"/>
      <c r="R14" s="52"/>
      <c r="S14" s="52"/>
      <c r="T14" s="52"/>
      <c r="U14" s="52"/>
      <c r="V14" s="52"/>
      <c r="W14" s="52"/>
    </row>
    <row r="15" spans="1:23" ht="12.75">
      <c r="A15" s="33"/>
      <c r="B15" s="34" t="s">
        <v>209</v>
      </c>
      <c r="C15" s="35"/>
      <c r="D15" s="89"/>
      <c r="E15" s="91"/>
      <c r="F15" s="97"/>
      <c r="G15" s="98"/>
      <c r="H15" s="36"/>
      <c r="I15" s="97"/>
      <c r="J15" s="98"/>
      <c r="K15" s="36"/>
      <c r="L15" s="52"/>
      <c r="M15" s="52"/>
      <c r="N15" s="54"/>
      <c r="O15" s="54"/>
      <c r="P15" s="52"/>
      <c r="Q15" s="52"/>
      <c r="R15" s="52"/>
      <c r="S15" s="52"/>
      <c r="T15" s="52"/>
      <c r="U15" s="52"/>
      <c r="V15" s="52"/>
      <c r="W15" s="52"/>
    </row>
    <row r="16" spans="1:23" ht="12.75">
      <c r="A16" s="33"/>
      <c r="B16" s="34" t="s">
        <v>211</v>
      </c>
      <c r="C16" s="35"/>
      <c r="D16" s="89"/>
      <c r="E16" s="91"/>
      <c r="F16" s="97"/>
      <c r="G16" s="98"/>
      <c r="H16" s="36"/>
      <c r="I16" s="97"/>
      <c r="J16" s="98"/>
      <c r="K16" s="36"/>
      <c r="L16" s="52"/>
      <c r="M16" s="52"/>
      <c r="N16" s="54"/>
      <c r="O16" s="54"/>
      <c r="P16" s="52"/>
      <c r="Q16" s="52"/>
      <c r="R16" s="52"/>
      <c r="S16" s="52"/>
      <c r="T16" s="52"/>
      <c r="U16" s="52"/>
      <c r="V16" s="52"/>
      <c r="W16" s="52"/>
    </row>
    <row r="17" spans="1:23" ht="12.75">
      <c r="A17" s="38"/>
      <c r="B17" s="39" t="s">
        <v>140</v>
      </c>
      <c r="C17" s="40">
        <v>4.22</v>
      </c>
      <c r="D17" s="79"/>
      <c r="E17" s="94" t="e">
        <f>AVERAGE(D14:D16)</f>
        <v>#DIV/0!</v>
      </c>
      <c r="F17" s="99" t="e">
        <f>($R$5-$E17)</f>
        <v>#DIV/0!</v>
      </c>
      <c r="G17" s="100" t="e">
        <f>(F17-$C17)</f>
        <v>#DIV/0!</v>
      </c>
      <c r="H17" s="41" t="e">
        <f>(G17)^2</f>
        <v>#DIV/0!</v>
      </c>
      <c r="I17" s="99" t="e">
        <f>($R$5-$E17)/-$R$4</f>
        <v>#DIV/0!</v>
      </c>
      <c r="J17" s="100" t="e">
        <f>(I17-$C17)</f>
        <v>#DIV/0!</v>
      </c>
      <c r="K17" s="41" t="e">
        <f>(J17)^2</f>
        <v>#DIV/0!</v>
      </c>
      <c r="L17" s="52"/>
      <c r="M17" s="52"/>
      <c r="N17" s="54"/>
      <c r="O17" s="54"/>
      <c r="P17" s="52"/>
      <c r="Q17" s="52"/>
      <c r="R17" s="52"/>
      <c r="S17" s="52"/>
      <c r="T17" s="52"/>
      <c r="U17" s="52"/>
      <c r="V17" s="52"/>
      <c r="W17" s="52"/>
    </row>
    <row r="18" spans="1:23" ht="12.75">
      <c r="A18" s="69" t="s">
        <v>210</v>
      </c>
      <c r="B18" s="70" t="s">
        <v>202</v>
      </c>
      <c r="C18" s="82"/>
      <c r="D18" s="84"/>
      <c r="E18" s="90"/>
      <c r="F18" s="95"/>
      <c r="G18" s="96"/>
      <c r="H18" s="72"/>
      <c r="I18" s="95"/>
      <c r="J18" s="96"/>
      <c r="K18" s="72"/>
      <c r="L18" s="52"/>
      <c r="M18" s="52"/>
      <c r="N18" s="54"/>
      <c r="O18" s="54"/>
      <c r="P18" s="52"/>
      <c r="Q18" s="52"/>
      <c r="R18" s="52"/>
      <c r="S18" s="52"/>
      <c r="T18" s="52"/>
      <c r="U18" s="52"/>
      <c r="V18" s="52"/>
      <c r="W18" s="52"/>
    </row>
    <row r="19" spans="1:23" ht="12.75">
      <c r="A19" s="33"/>
      <c r="B19" s="34" t="s">
        <v>6</v>
      </c>
      <c r="C19" s="35"/>
      <c r="D19" s="85"/>
      <c r="E19" s="91"/>
      <c r="F19" s="97"/>
      <c r="G19" s="98"/>
      <c r="H19" s="36"/>
      <c r="I19" s="97"/>
      <c r="J19" s="98"/>
      <c r="K19" s="36"/>
      <c r="L19" s="52"/>
      <c r="M19" s="52"/>
      <c r="N19" s="54"/>
      <c r="O19" s="54"/>
      <c r="P19" s="52"/>
      <c r="Q19" s="52"/>
      <c r="R19" s="52"/>
      <c r="S19" s="52"/>
      <c r="T19" s="52"/>
      <c r="U19" s="52"/>
      <c r="V19" s="52"/>
      <c r="W19" s="52"/>
    </row>
    <row r="20" spans="1:23" ht="12.75">
      <c r="A20" s="33"/>
      <c r="B20" s="34" t="s">
        <v>123</v>
      </c>
      <c r="C20" s="35">
        <v>3.6</v>
      </c>
      <c r="D20" s="80"/>
      <c r="E20" s="91" t="e">
        <f>AVERAGE(D18:D19)</f>
        <v>#DIV/0!</v>
      </c>
      <c r="F20" s="97" t="e">
        <f>($R$5-$E20)</f>
        <v>#DIV/0!</v>
      </c>
      <c r="G20" s="98" t="e">
        <f>(F20-$C20)</f>
        <v>#DIV/0!</v>
      </c>
      <c r="H20" s="36" t="e">
        <f>(G20)^2</f>
        <v>#DIV/0!</v>
      </c>
      <c r="I20" s="97" t="e">
        <f>($R$5-$E20)/-$R$4</f>
        <v>#DIV/0!</v>
      </c>
      <c r="J20" s="98" t="e">
        <f>(I20-$C20)</f>
        <v>#DIV/0!</v>
      </c>
      <c r="K20" s="36" t="e">
        <f>(J20)^2</f>
        <v>#DIV/0!</v>
      </c>
      <c r="L20" s="52"/>
      <c r="M20" s="52"/>
      <c r="N20" s="54"/>
      <c r="O20" s="54"/>
      <c r="P20" s="52"/>
      <c r="Q20" s="52"/>
      <c r="R20" s="52"/>
      <c r="S20" s="52"/>
      <c r="T20" s="52"/>
      <c r="U20" s="52"/>
      <c r="V20" s="52"/>
      <c r="W20" s="52"/>
    </row>
    <row r="21" spans="1:23" ht="12.75">
      <c r="A21" s="33"/>
      <c r="B21" s="34" t="s">
        <v>209</v>
      </c>
      <c r="C21" s="35"/>
      <c r="D21" s="85"/>
      <c r="E21" s="91"/>
      <c r="F21" s="97"/>
      <c r="G21" s="98"/>
      <c r="H21" s="36"/>
      <c r="I21" s="97"/>
      <c r="J21" s="98"/>
      <c r="K21" s="36"/>
      <c r="L21" s="52"/>
      <c r="M21" s="52"/>
      <c r="N21" s="54"/>
      <c r="O21" s="54"/>
      <c r="P21" s="52"/>
      <c r="Q21" s="52"/>
      <c r="R21" s="52"/>
      <c r="S21" s="52"/>
      <c r="T21" s="52"/>
      <c r="U21" s="52"/>
      <c r="V21" s="52"/>
      <c r="W21" s="52"/>
    </row>
    <row r="22" spans="1:23" ht="12.75">
      <c r="A22" s="33"/>
      <c r="B22" s="34" t="s">
        <v>211</v>
      </c>
      <c r="C22" s="35"/>
      <c r="D22" s="85"/>
      <c r="E22" s="91"/>
      <c r="F22" s="97"/>
      <c r="G22" s="98"/>
      <c r="H22" s="36"/>
      <c r="I22" s="97"/>
      <c r="J22" s="98"/>
      <c r="K22" s="36"/>
      <c r="L22" s="52"/>
      <c r="M22" s="52"/>
      <c r="N22" s="54"/>
      <c r="O22" s="54"/>
      <c r="P22" s="52"/>
      <c r="Q22" s="52"/>
      <c r="R22" s="52"/>
      <c r="S22" s="52"/>
      <c r="T22" s="52"/>
      <c r="U22" s="52"/>
      <c r="V22" s="52"/>
      <c r="W22" s="52"/>
    </row>
    <row r="23" spans="1:23" ht="12.75">
      <c r="A23" s="33"/>
      <c r="B23" s="34" t="s">
        <v>4</v>
      </c>
      <c r="C23" s="35"/>
      <c r="D23" s="85"/>
      <c r="E23" s="91"/>
      <c r="F23" s="97"/>
      <c r="G23" s="98"/>
      <c r="H23" s="36"/>
      <c r="I23" s="97"/>
      <c r="J23" s="98"/>
      <c r="K23" s="36"/>
      <c r="L23" s="52"/>
      <c r="M23" s="52"/>
      <c r="N23" s="54"/>
      <c r="O23" s="54"/>
      <c r="P23" s="52"/>
      <c r="Q23" s="52"/>
      <c r="R23" s="52"/>
      <c r="S23" s="52"/>
      <c r="T23" s="52"/>
      <c r="U23" s="52"/>
      <c r="V23" s="52"/>
      <c r="W23" s="52"/>
    </row>
    <row r="24" spans="1:23" ht="12.75">
      <c r="A24" s="38"/>
      <c r="B24" s="39" t="s">
        <v>141</v>
      </c>
      <c r="C24" s="40">
        <v>1.5</v>
      </c>
      <c r="D24" s="86"/>
      <c r="E24" s="94" t="e">
        <f>AVERAGE(D21:D23)</f>
        <v>#DIV/0!</v>
      </c>
      <c r="F24" s="99" t="e">
        <f>($R$5-$E24)</f>
        <v>#DIV/0!</v>
      </c>
      <c r="G24" s="100" t="e">
        <f>(F24-$C24)</f>
        <v>#DIV/0!</v>
      </c>
      <c r="H24" s="41" t="e">
        <f>(G24)^2</f>
        <v>#DIV/0!</v>
      </c>
      <c r="I24" s="99" t="e">
        <f>($R$5-$E24)/-$R$4</f>
        <v>#DIV/0!</v>
      </c>
      <c r="J24" s="100" t="e">
        <f>(I24-$C24)</f>
        <v>#DIV/0!</v>
      </c>
      <c r="K24" s="41" t="e">
        <f>(J24)^2</f>
        <v>#DIV/0!</v>
      </c>
      <c r="L24" s="52"/>
      <c r="M24" s="52"/>
      <c r="N24" s="54"/>
      <c r="O24" s="54"/>
      <c r="P24" s="52"/>
      <c r="Q24" s="52"/>
      <c r="R24" s="52"/>
      <c r="S24" s="52"/>
      <c r="T24" s="52"/>
      <c r="U24" s="52"/>
      <c r="V24" s="52"/>
      <c r="W24" s="52"/>
    </row>
    <row r="25" spans="1:23" ht="12.75">
      <c r="A25" s="69" t="s">
        <v>0</v>
      </c>
      <c r="B25" s="70" t="s">
        <v>209</v>
      </c>
      <c r="C25" s="71"/>
      <c r="D25" s="84"/>
      <c r="E25" s="90"/>
      <c r="F25" s="95"/>
      <c r="G25" s="96"/>
      <c r="H25" s="72"/>
      <c r="I25" s="95"/>
      <c r="J25" s="96"/>
      <c r="K25" s="72"/>
      <c r="L25" s="52"/>
      <c r="M25" s="52"/>
      <c r="N25" s="54"/>
      <c r="O25" s="54"/>
      <c r="P25" s="52"/>
      <c r="Q25" s="52"/>
      <c r="R25" s="52"/>
      <c r="S25" s="52"/>
      <c r="T25" s="52"/>
      <c r="U25" s="52"/>
      <c r="V25" s="52"/>
      <c r="W25" s="52"/>
    </row>
    <row r="26" spans="1:23" ht="12.75">
      <c r="A26" s="33"/>
      <c r="B26" s="34" t="s">
        <v>211</v>
      </c>
      <c r="C26" s="35"/>
      <c r="D26" s="85"/>
      <c r="E26" s="91"/>
      <c r="F26" s="97"/>
      <c r="G26" s="98"/>
      <c r="H26" s="36"/>
      <c r="I26" s="97"/>
      <c r="J26" s="98"/>
      <c r="K26" s="36"/>
      <c r="L26" s="52"/>
      <c r="M26" s="52"/>
      <c r="N26" s="54"/>
      <c r="O26" s="54"/>
      <c r="P26" s="52"/>
      <c r="Q26" s="52"/>
      <c r="R26" s="52"/>
      <c r="S26" s="52"/>
      <c r="T26" s="52"/>
      <c r="U26" s="52"/>
      <c r="V26" s="52"/>
      <c r="W26" s="52"/>
    </row>
    <row r="27" spans="1:23" ht="12.75">
      <c r="A27" s="33"/>
      <c r="B27" s="34" t="s">
        <v>4</v>
      </c>
      <c r="C27" s="35"/>
      <c r="D27" s="85"/>
      <c r="E27" s="91"/>
      <c r="F27" s="97"/>
      <c r="G27" s="98"/>
      <c r="H27" s="36"/>
      <c r="I27" s="97"/>
      <c r="J27" s="98"/>
      <c r="K27" s="36"/>
      <c r="L27" s="52"/>
      <c r="M27" s="52"/>
      <c r="N27" s="54"/>
      <c r="O27" s="54"/>
      <c r="P27" s="52"/>
      <c r="Q27" s="52"/>
      <c r="R27" s="52"/>
      <c r="S27" s="52"/>
      <c r="T27" s="52"/>
      <c r="U27" s="52"/>
      <c r="V27" s="52"/>
      <c r="W27" s="52"/>
    </row>
    <row r="28" spans="1:23" ht="12.75">
      <c r="A28" s="38"/>
      <c r="B28" s="39" t="s">
        <v>141</v>
      </c>
      <c r="C28" s="40">
        <v>2.7</v>
      </c>
      <c r="D28" s="86"/>
      <c r="E28" s="92" t="e">
        <f>AVERAGE(D25:D27)</f>
        <v>#DIV/0!</v>
      </c>
      <c r="F28" s="99" t="e">
        <f>($R$5-$E28)</f>
        <v>#DIV/0!</v>
      </c>
      <c r="G28" s="100" t="e">
        <f>(F28-$C28)</f>
        <v>#DIV/0!</v>
      </c>
      <c r="H28" s="41" t="e">
        <f>(G28)^2</f>
        <v>#DIV/0!</v>
      </c>
      <c r="I28" s="99" t="e">
        <f>($R$5-$E28)/-$R$4</f>
        <v>#DIV/0!</v>
      </c>
      <c r="J28" s="100" t="e">
        <f>(I28-$C28)</f>
        <v>#DIV/0!</v>
      </c>
      <c r="K28" s="41" t="e">
        <f>(J28)^2</f>
        <v>#DIV/0!</v>
      </c>
      <c r="L28" s="52"/>
      <c r="M28" s="52"/>
      <c r="N28" s="54"/>
      <c r="O28" s="54"/>
      <c r="P28" s="52"/>
      <c r="Q28" s="52"/>
      <c r="R28" s="52"/>
      <c r="S28" s="52"/>
      <c r="T28" s="52"/>
      <c r="U28" s="52"/>
      <c r="V28" s="52"/>
      <c r="W28" s="52"/>
    </row>
    <row r="29" spans="1:23" ht="12.75">
      <c r="A29" s="69" t="s">
        <v>1</v>
      </c>
      <c r="B29" s="70" t="s">
        <v>209</v>
      </c>
      <c r="C29" s="71"/>
      <c r="D29" s="84"/>
      <c r="E29" s="90"/>
      <c r="F29" s="95"/>
      <c r="G29" s="96"/>
      <c r="H29" s="72"/>
      <c r="I29" s="95"/>
      <c r="J29" s="96"/>
      <c r="K29" s="72"/>
      <c r="L29" s="52"/>
      <c r="M29" s="52"/>
      <c r="N29" s="54"/>
      <c r="O29" s="54"/>
      <c r="P29" s="52"/>
      <c r="Q29" s="52"/>
      <c r="R29" s="52"/>
      <c r="S29" s="52"/>
      <c r="T29" s="52"/>
      <c r="U29" s="52"/>
      <c r="V29" s="52"/>
      <c r="W29" s="52"/>
    </row>
    <row r="30" spans="1:23" ht="12.75">
      <c r="A30" s="33"/>
      <c r="B30" s="34" t="s">
        <v>211</v>
      </c>
      <c r="C30" s="35"/>
      <c r="D30" s="85"/>
      <c r="E30" s="91"/>
      <c r="F30" s="97"/>
      <c r="G30" s="98"/>
      <c r="H30" s="36"/>
      <c r="I30" s="97"/>
      <c r="J30" s="98"/>
      <c r="K30" s="36"/>
      <c r="L30" s="52"/>
      <c r="M30" s="52"/>
      <c r="N30" s="54"/>
      <c r="O30" s="54"/>
      <c r="P30" s="52"/>
      <c r="Q30" s="52"/>
      <c r="R30" s="52"/>
      <c r="S30" s="52"/>
      <c r="T30" s="52"/>
      <c r="U30" s="52"/>
      <c r="V30" s="52"/>
      <c r="W30" s="52"/>
    </row>
    <row r="31" spans="1:23" ht="12.75">
      <c r="A31" s="33"/>
      <c r="B31" s="34" t="s">
        <v>4</v>
      </c>
      <c r="C31" s="83"/>
      <c r="D31" s="85"/>
      <c r="E31" s="91"/>
      <c r="F31" s="97"/>
      <c r="G31" s="98"/>
      <c r="H31" s="36"/>
      <c r="I31" s="97"/>
      <c r="J31" s="98"/>
      <c r="K31" s="36"/>
      <c r="L31" s="52"/>
      <c r="M31" s="52"/>
      <c r="N31" s="54"/>
      <c r="O31" s="54"/>
      <c r="P31" s="52"/>
      <c r="Q31" s="52"/>
      <c r="R31" s="52"/>
      <c r="S31" s="52"/>
      <c r="T31" s="52"/>
      <c r="U31" s="52"/>
      <c r="V31" s="52"/>
      <c r="W31" s="52"/>
    </row>
    <row r="32" spans="1:23" ht="12.75">
      <c r="A32" s="33"/>
      <c r="B32" s="34" t="s">
        <v>141</v>
      </c>
      <c r="C32" s="35">
        <v>1.55</v>
      </c>
      <c r="D32" s="80"/>
      <c r="E32" s="91" t="e">
        <f>AVERAGE(D29:D31)</f>
        <v>#DIV/0!</v>
      </c>
      <c r="F32" s="97" t="e">
        <f>($R$5-$E32)</f>
        <v>#DIV/0!</v>
      </c>
      <c r="G32" s="98" t="e">
        <f>(F32-$C32)</f>
        <v>#DIV/0!</v>
      </c>
      <c r="H32" s="36" t="e">
        <f>(G32)^2</f>
        <v>#DIV/0!</v>
      </c>
      <c r="I32" s="97" t="e">
        <f>($R$5-$E32)/-$R$4</f>
        <v>#DIV/0!</v>
      </c>
      <c r="J32" s="98" t="e">
        <f>(I32-$C32)</f>
        <v>#DIV/0!</v>
      </c>
      <c r="K32" s="36" t="e">
        <f>(J32)^2</f>
        <v>#DIV/0!</v>
      </c>
      <c r="L32" s="52"/>
      <c r="M32" s="52"/>
      <c r="N32" s="54"/>
      <c r="O32" s="54"/>
      <c r="P32" s="52"/>
      <c r="Q32" s="52"/>
      <c r="R32" s="52"/>
      <c r="S32" s="52"/>
      <c r="T32" s="52"/>
      <c r="U32" s="52"/>
      <c r="V32" s="52"/>
      <c r="W32" s="52"/>
    </row>
    <row r="33" spans="1:23" ht="12.75">
      <c r="A33" s="33"/>
      <c r="B33" s="34" t="s">
        <v>2</v>
      </c>
      <c r="C33" s="35"/>
      <c r="D33" s="85"/>
      <c r="E33" s="91"/>
      <c r="F33" s="97"/>
      <c r="G33" s="98"/>
      <c r="H33" s="36"/>
      <c r="I33" s="97"/>
      <c r="J33" s="98"/>
      <c r="K33" s="36"/>
      <c r="L33" s="52"/>
      <c r="M33" s="52"/>
      <c r="N33" s="54"/>
      <c r="O33" s="54"/>
      <c r="P33" s="52"/>
      <c r="Q33" s="52"/>
      <c r="R33" s="52"/>
      <c r="S33" s="52"/>
      <c r="T33" s="52"/>
      <c r="U33" s="52"/>
      <c r="V33" s="52"/>
      <c r="W33" s="52"/>
    </row>
    <row r="34" spans="1:23" ht="12.75">
      <c r="A34" s="33"/>
      <c r="B34" s="34" t="s">
        <v>22</v>
      </c>
      <c r="C34" s="35"/>
      <c r="D34" s="85"/>
      <c r="E34" s="91"/>
      <c r="F34" s="97"/>
      <c r="G34" s="98"/>
      <c r="H34" s="36"/>
      <c r="I34" s="97"/>
      <c r="J34" s="98"/>
      <c r="K34" s="36"/>
      <c r="L34" s="52"/>
      <c r="M34" s="52"/>
      <c r="N34" s="54"/>
      <c r="O34" s="54"/>
      <c r="P34" s="52"/>
      <c r="Q34" s="52"/>
      <c r="R34" s="52"/>
      <c r="S34" s="52"/>
      <c r="T34" s="52"/>
      <c r="U34" s="52"/>
      <c r="V34" s="52"/>
      <c r="W34" s="52"/>
    </row>
    <row r="35" spans="1:23" ht="12.75">
      <c r="A35" s="38"/>
      <c r="B35" s="39" t="s">
        <v>142</v>
      </c>
      <c r="C35" s="40">
        <v>4.4</v>
      </c>
      <c r="D35" s="86"/>
      <c r="E35" s="92" t="e">
        <f>AVERAGE(D33:D34)</f>
        <v>#DIV/0!</v>
      </c>
      <c r="F35" s="99" t="e">
        <f>($R$5-$E35)</f>
        <v>#DIV/0!</v>
      </c>
      <c r="G35" s="100" t="e">
        <f>(F35-$C35)</f>
        <v>#DIV/0!</v>
      </c>
      <c r="H35" s="41" t="e">
        <f>(G35)^2</f>
        <v>#DIV/0!</v>
      </c>
      <c r="I35" s="99" t="e">
        <f>($R$5-$E35)/-$R$4</f>
        <v>#DIV/0!</v>
      </c>
      <c r="J35" s="100" t="e">
        <f>(I35-$C35)</f>
        <v>#DIV/0!</v>
      </c>
      <c r="K35" s="41" t="e">
        <f>(J35)^2</f>
        <v>#DIV/0!</v>
      </c>
      <c r="L35" s="52"/>
      <c r="M35" s="52"/>
      <c r="N35" s="54"/>
      <c r="O35" s="54"/>
      <c r="P35" s="52"/>
      <c r="Q35" s="52"/>
      <c r="R35" s="52"/>
      <c r="S35" s="52"/>
      <c r="T35" s="52"/>
      <c r="U35" s="52"/>
      <c r="V35" s="52"/>
      <c r="W35" s="52"/>
    </row>
    <row r="36" spans="1:23" ht="12.75">
      <c r="A36" s="69" t="s">
        <v>3</v>
      </c>
      <c r="B36" s="70" t="s">
        <v>206</v>
      </c>
      <c r="C36" s="71"/>
      <c r="D36" s="84"/>
      <c r="E36" s="90">
        <f>D36</f>
        <v>0</v>
      </c>
      <c r="F36" s="95"/>
      <c r="G36" s="96"/>
      <c r="H36" s="72"/>
      <c r="I36" s="95"/>
      <c r="J36" s="96"/>
      <c r="K36" s="72"/>
      <c r="L36" s="52"/>
      <c r="M36" s="52"/>
      <c r="N36" s="54"/>
      <c r="O36" s="54"/>
      <c r="P36" s="52"/>
      <c r="Q36" s="52"/>
      <c r="R36" s="52"/>
      <c r="S36" s="52"/>
      <c r="T36" s="52"/>
      <c r="U36" s="52"/>
      <c r="V36" s="52"/>
      <c r="W36" s="52"/>
    </row>
    <row r="37" spans="1:23" ht="12.75">
      <c r="A37" s="33"/>
      <c r="B37" s="34" t="s">
        <v>209</v>
      </c>
      <c r="C37" s="35"/>
      <c r="D37" s="85"/>
      <c r="E37" s="91"/>
      <c r="F37" s="97"/>
      <c r="G37" s="98"/>
      <c r="H37" s="36"/>
      <c r="I37" s="97"/>
      <c r="J37" s="98"/>
      <c r="K37" s="36"/>
      <c r="L37" s="52"/>
      <c r="M37" s="52"/>
      <c r="N37" s="54"/>
      <c r="O37" s="54"/>
      <c r="P37" s="52"/>
      <c r="Q37" s="52"/>
      <c r="R37" s="52"/>
      <c r="S37" s="52"/>
      <c r="T37" s="52"/>
      <c r="U37" s="52"/>
      <c r="V37" s="52"/>
      <c r="W37" s="52"/>
    </row>
    <row r="38" spans="1:23" ht="12.75">
      <c r="A38" s="33"/>
      <c r="B38" s="34" t="s">
        <v>211</v>
      </c>
      <c r="C38" s="35"/>
      <c r="D38" s="85"/>
      <c r="E38" s="91"/>
      <c r="F38" s="97"/>
      <c r="G38" s="98"/>
      <c r="H38" s="36"/>
      <c r="I38" s="97"/>
      <c r="J38" s="98"/>
      <c r="K38" s="36"/>
      <c r="L38" s="52"/>
      <c r="M38" s="52"/>
      <c r="N38" s="54"/>
      <c r="O38" s="54"/>
      <c r="P38" s="52"/>
      <c r="Q38" s="52"/>
      <c r="R38" s="52"/>
      <c r="S38" s="52"/>
      <c r="T38" s="52"/>
      <c r="U38" s="52"/>
      <c r="V38" s="52"/>
      <c r="W38" s="52"/>
    </row>
    <row r="39" spans="1:23" ht="12.75">
      <c r="A39" s="33"/>
      <c r="B39" s="34" t="s">
        <v>4</v>
      </c>
      <c r="C39" s="35"/>
      <c r="D39" s="85"/>
      <c r="E39" s="91"/>
      <c r="F39" s="97"/>
      <c r="G39" s="98"/>
      <c r="H39" s="36"/>
      <c r="I39" s="97"/>
      <c r="J39" s="98"/>
      <c r="K39" s="36"/>
      <c r="L39" s="52"/>
      <c r="M39" s="52"/>
      <c r="N39" s="54"/>
      <c r="O39" s="54"/>
      <c r="P39" s="52"/>
      <c r="Q39" s="52"/>
      <c r="R39" s="52"/>
      <c r="S39" s="52"/>
      <c r="T39" s="52"/>
      <c r="U39" s="52"/>
      <c r="V39" s="52"/>
      <c r="W39" s="52"/>
    </row>
    <row r="40" spans="1:23" ht="12.75">
      <c r="A40" s="33"/>
      <c r="B40" s="34" t="s">
        <v>2</v>
      </c>
      <c r="C40" s="35"/>
      <c r="D40" s="85"/>
      <c r="E40" s="91"/>
      <c r="F40" s="97"/>
      <c r="G40" s="98"/>
      <c r="H40" s="36"/>
      <c r="I40" s="97"/>
      <c r="J40" s="98"/>
      <c r="K40" s="36"/>
      <c r="L40" s="52"/>
      <c r="M40" s="52"/>
      <c r="N40" s="54"/>
      <c r="O40" s="54"/>
      <c r="P40" s="52"/>
      <c r="Q40" s="52"/>
      <c r="R40" s="52"/>
      <c r="S40" s="52"/>
      <c r="T40" s="52"/>
      <c r="U40" s="52"/>
      <c r="V40" s="52"/>
      <c r="W40" s="52"/>
    </row>
    <row r="41" spans="1:23" ht="12.75">
      <c r="A41" s="33"/>
      <c r="B41" s="34" t="s">
        <v>22</v>
      </c>
      <c r="C41" s="35"/>
      <c r="D41" s="85"/>
      <c r="E41" s="91"/>
      <c r="F41" s="97"/>
      <c r="G41" s="98"/>
      <c r="H41" s="36"/>
      <c r="I41" s="97"/>
      <c r="J41" s="98"/>
      <c r="K41" s="36"/>
      <c r="L41" s="52"/>
      <c r="M41" s="52"/>
      <c r="N41" s="54"/>
      <c r="O41" s="54"/>
      <c r="P41" s="52"/>
      <c r="Q41" s="52"/>
      <c r="R41" s="52"/>
      <c r="S41" s="52"/>
      <c r="T41" s="52"/>
      <c r="U41" s="52"/>
      <c r="V41" s="52"/>
      <c r="W41" s="52"/>
    </row>
    <row r="42" spans="1:23" ht="12.75">
      <c r="A42" s="33"/>
      <c r="B42" s="34" t="s">
        <v>24</v>
      </c>
      <c r="C42" s="35"/>
      <c r="D42" s="85"/>
      <c r="E42" s="91"/>
      <c r="F42" s="97"/>
      <c r="G42" s="98"/>
      <c r="H42" s="36"/>
      <c r="I42" s="97"/>
      <c r="J42" s="98"/>
      <c r="K42" s="36"/>
      <c r="L42" s="52"/>
      <c r="M42" s="52"/>
      <c r="N42" s="54"/>
      <c r="O42" s="54"/>
      <c r="P42" s="52"/>
      <c r="Q42" s="52"/>
      <c r="R42" s="52"/>
      <c r="S42" s="52"/>
      <c r="T42" s="52"/>
      <c r="U42" s="52"/>
      <c r="V42" s="52"/>
      <c r="W42" s="52"/>
    </row>
    <row r="43" spans="1:23" ht="12.75">
      <c r="A43" s="38"/>
      <c r="B43" s="39" t="s">
        <v>143</v>
      </c>
      <c r="C43" s="40">
        <v>0.54</v>
      </c>
      <c r="D43" s="86"/>
      <c r="E43" s="92" t="e">
        <f>AVERAGE(D37:D42)</f>
        <v>#DIV/0!</v>
      </c>
      <c r="F43" s="99" t="e">
        <f>($R$5-$E43)</f>
        <v>#DIV/0!</v>
      </c>
      <c r="G43" s="100" t="e">
        <f>(F43-$C43)</f>
        <v>#DIV/0!</v>
      </c>
      <c r="H43" s="41" t="e">
        <f>(G43)^2</f>
        <v>#DIV/0!</v>
      </c>
      <c r="I43" s="99" t="e">
        <f>($R$5-$E43)/-$R$4</f>
        <v>#DIV/0!</v>
      </c>
      <c r="J43" s="100" t="e">
        <f>(I43-$C43)</f>
        <v>#DIV/0!</v>
      </c>
      <c r="K43" s="41" t="e">
        <f>(J43)^2</f>
        <v>#DIV/0!</v>
      </c>
      <c r="L43" s="52"/>
      <c r="M43" s="52"/>
      <c r="N43" s="54"/>
      <c r="O43" s="54"/>
      <c r="P43" s="52"/>
      <c r="Q43" s="52"/>
      <c r="R43" s="52"/>
      <c r="S43" s="52"/>
      <c r="T43" s="52"/>
      <c r="U43" s="52"/>
      <c r="V43" s="52"/>
      <c r="W43" s="52"/>
    </row>
    <row r="44" spans="1:23" ht="12.75">
      <c r="A44" s="69" t="s">
        <v>5</v>
      </c>
      <c r="B44" s="70" t="s">
        <v>6</v>
      </c>
      <c r="C44" s="71"/>
      <c r="D44" s="84"/>
      <c r="E44" s="90"/>
      <c r="F44" s="95"/>
      <c r="G44" s="96"/>
      <c r="H44" s="72"/>
      <c r="I44" s="95"/>
      <c r="J44" s="96"/>
      <c r="K44" s="72"/>
      <c r="L44" s="52"/>
      <c r="M44" s="52"/>
      <c r="N44" s="54"/>
      <c r="O44" s="54"/>
      <c r="P44" s="52"/>
      <c r="Q44" s="52"/>
      <c r="R44" s="52"/>
      <c r="S44" s="52"/>
      <c r="T44" s="52"/>
      <c r="U44" s="52"/>
      <c r="V44" s="52"/>
      <c r="W44" s="52"/>
    </row>
    <row r="45" spans="1:23" ht="12.75">
      <c r="A45" s="33"/>
      <c r="B45" s="34" t="s">
        <v>209</v>
      </c>
      <c r="C45" s="35"/>
      <c r="D45" s="85"/>
      <c r="E45" s="91"/>
      <c r="F45" s="97"/>
      <c r="G45" s="98"/>
      <c r="H45" s="36"/>
      <c r="I45" s="97"/>
      <c r="J45" s="98"/>
      <c r="K45" s="36"/>
      <c r="L45" s="52"/>
      <c r="M45" s="52"/>
      <c r="N45" s="54"/>
      <c r="O45" s="54"/>
      <c r="P45" s="52"/>
      <c r="Q45" s="52"/>
      <c r="R45" s="52"/>
      <c r="S45" s="52"/>
      <c r="T45" s="52"/>
      <c r="U45" s="52"/>
      <c r="V45" s="52"/>
      <c r="W45" s="52"/>
    </row>
    <row r="46" spans="1:23" ht="12.75">
      <c r="A46" s="38"/>
      <c r="B46" s="39" t="s">
        <v>130</v>
      </c>
      <c r="C46" s="40">
        <v>5.5</v>
      </c>
      <c r="D46" s="86"/>
      <c r="E46" s="92" t="e">
        <f>AVERAGE(D44:D45)</f>
        <v>#DIV/0!</v>
      </c>
      <c r="F46" s="99" t="e">
        <f>($R$5-$E46)</f>
        <v>#DIV/0!</v>
      </c>
      <c r="G46" s="100" t="e">
        <f>(F46-$C46)</f>
        <v>#DIV/0!</v>
      </c>
      <c r="H46" s="41" t="e">
        <f>(G46)^2</f>
        <v>#DIV/0!</v>
      </c>
      <c r="I46" s="99" t="e">
        <f>($R$5-$E46)/-$R$4</f>
        <v>#DIV/0!</v>
      </c>
      <c r="J46" s="100" t="e">
        <f>(I46-$C46)</f>
        <v>#DIV/0!</v>
      </c>
      <c r="K46" s="41" t="e">
        <f>(J46)^2</f>
        <v>#DIV/0!</v>
      </c>
      <c r="L46" s="52"/>
      <c r="M46" s="52"/>
      <c r="N46" s="54"/>
      <c r="O46" s="54"/>
      <c r="P46" s="52"/>
      <c r="Q46" s="52"/>
      <c r="R46" s="52"/>
      <c r="S46" s="52"/>
      <c r="T46" s="52"/>
      <c r="U46" s="52"/>
      <c r="V46" s="52"/>
      <c r="W46" s="52"/>
    </row>
    <row r="47" spans="1:23" ht="12.75">
      <c r="A47" s="33" t="s">
        <v>7</v>
      </c>
      <c r="B47" s="34" t="s">
        <v>6</v>
      </c>
      <c r="C47" s="35"/>
      <c r="D47" s="85"/>
      <c r="E47" s="91"/>
      <c r="F47" s="97"/>
      <c r="G47" s="98"/>
      <c r="H47" s="36"/>
      <c r="I47" s="97"/>
      <c r="J47" s="98"/>
      <c r="K47" s="36"/>
      <c r="L47" s="52"/>
      <c r="M47" s="52"/>
      <c r="N47" s="54"/>
      <c r="O47" s="54"/>
      <c r="P47" s="52"/>
      <c r="Q47" s="52"/>
      <c r="R47" s="52"/>
      <c r="S47" s="52"/>
      <c r="T47" s="52"/>
      <c r="U47" s="52"/>
      <c r="V47" s="52"/>
      <c r="W47" s="52"/>
    </row>
    <row r="48" spans="1:23" ht="12.75">
      <c r="A48" s="33"/>
      <c r="B48" s="34" t="s">
        <v>209</v>
      </c>
      <c r="C48" s="35"/>
      <c r="D48" s="85"/>
      <c r="E48" s="91"/>
      <c r="F48" s="97"/>
      <c r="G48" s="98"/>
      <c r="H48" s="36"/>
      <c r="I48" s="97"/>
      <c r="J48" s="98"/>
      <c r="K48" s="36"/>
      <c r="L48" s="52"/>
      <c r="M48" s="52"/>
      <c r="N48" s="54"/>
      <c r="O48" s="54"/>
      <c r="P48" s="52"/>
      <c r="Q48" s="52"/>
      <c r="R48" s="52"/>
      <c r="S48" s="52"/>
      <c r="T48" s="52"/>
      <c r="U48" s="52"/>
      <c r="V48" s="52"/>
      <c r="W48" s="52"/>
    </row>
    <row r="49" spans="1:23" ht="12.75">
      <c r="A49" s="33"/>
      <c r="B49" s="34" t="s">
        <v>130</v>
      </c>
      <c r="C49" s="35">
        <v>6.36</v>
      </c>
      <c r="D49" s="80"/>
      <c r="E49" s="91" t="e">
        <f>AVERAGE(D47:D48)</f>
        <v>#DIV/0!</v>
      </c>
      <c r="F49" s="99" t="e">
        <f>($R$5-$E49)</f>
        <v>#DIV/0!</v>
      </c>
      <c r="G49" s="100" t="e">
        <f>(F49-$C49)</f>
        <v>#DIV/0!</v>
      </c>
      <c r="H49" s="41" t="e">
        <f>(G49)^2</f>
        <v>#DIV/0!</v>
      </c>
      <c r="I49" s="99" t="e">
        <f>($R$5-$E49)/-$R$4</f>
        <v>#DIV/0!</v>
      </c>
      <c r="J49" s="100" t="e">
        <f>(I49-$C49)</f>
        <v>#DIV/0!</v>
      </c>
      <c r="K49" s="41" t="e">
        <f>(J49)^2</f>
        <v>#DIV/0!</v>
      </c>
      <c r="L49" s="52"/>
      <c r="M49" s="52"/>
      <c r="N49" s="54"/>
      <c r="O49" s="54"/>
      <c r="P49" s="52"/>
      <c r="Q49" s="52"/>
      <c r="R49" s="52"/>
      <c r="S49" s="52"/>
      <c r="T49" s="52"/>
      <c r="U49" s="52"/>
      <c r="V49" s="52"/>
      <c r="W49" s="52"/>
    </row>
    <row r="50" spans="1:23" ht="12.75">
      <c r="A50" s="65" t="s">
        <v>8</v>
      </c>
      <c r="B50" s="66" t="s">
        <v>209</v>
      </c>
      <c r="C50" s="67">
        <v>6.49</v>
      </c>
      <c r="D50" s="87"/>
      <c r="E50" s="93">
        <f>D50</f>
        <v>0</v>
      </c>
      <c r="F50" s="99" t="e">
        <f>($R$5-$E50)</f>
        <v>#DIV/0!</v>
      </c>
      <c r="G50" s="100" t="e">
        <f>(F50-$C50)</f>
        <v>#DIV/0!</v>
      </c>
      <c r="H50" s="41" t="e">
        <f>(G50)^2</f>
        <v>#DIV/0!</v>
      </c>
      <c r="I50" s="99" t="e">
        <f>($R$5-$E50)/-$R$4</f>
        <v>#DIV/0!</v>
      </c>
      <c r="J50" s="100" t="e">
        <f>(I50-$C50)</f>
        <v>#DIV/0!</v>
      </c>
      <c r="K50" s="41" t="e">
        <f>(J50)^2</f>
        <v>#DIV/0!</v>
      </c>
      <c r="L50" s="52"/>
      <c r="M50" s="52"/>
      <c r="N50" s="54"/>
      <c r="O50" s="54"/>
      <c r="P50" s="52"/>
      <c r="Q50" s="52"/>
      <c r="R50" s="52"/>
      <c r="S50" s="52"/>
      <c r="T50" s="52"/>
      <c r="U50" s="52"/>
      <c r="V50" s="52"/>
      <c r="W50" s="52"/>
    </row>
    <row r="51" spans="1:23" ht="12.75">
      <c r="A51" s="33" t="s">
        <v>9</v>
      </c>
      <c r="B51" s="34" t="s">
        <v>202</v>
      </c>
      <c r="C51" s="35">
        <v>9.69</v>
      </c>
      <c r="D51" s="85"/>
      <c r="E51" s="91">
        <f>D51</f>
        <v>0</v>
      </c>
      <c r="F51" s="95" t="e">
        <f>($R$5-$E51)</f>
        <v>#DIV/0!</v>
      </c>
      <c r="G51" s="96" t="e">
        <f>(F51-$C51)</f>
        <v>#DIV/0!</v>
      </c>
      <c r="H51" s="72" t="e">
        <f>(G51)^2</f>
        <v>#DIV/0!</v>
      </c>
      <c r="I51" s="95" t="e">
        <f>($R$5-$E51)/-$R$4</f>
        <v>#DIV/0!</v>
      </c>
      <c r="J51" s="96" t="e">
        <f>(I51-$C51)</f>
        <v>#DIV/0!</v>
      </c>
      <c r="K51" s="72" t="e">
        <f>(J51)^2</f>
        <v>#DIV/0!</v>
      </c>
      <c r="L51" s="52"/>
      <c r="M51" s="52"/>
      <c r="N51" s="54"/>
      <c r="O51" s="54"/>
      <c r="P51" s="52"/>
      <c r="Q51" s="52"/>
      <c r="R51" s="52"/>
      <c r="S51" s="52"/>
      <c r="T51" s="52"/>
      <c r="U51" s="52"/>
      <c r="V51" s="52"/>
      <c r="W51" s="52"/>
    </row>
    <row r="52" spans="1:23" ht="12.75">
      <c r="A52" s="33"/>
      <c r="B52" s="34" t="s">
        <v>6</v>
      </c>
      <c r="C52" s="35"/>
      <c r="D52" s="85"/>
      <c r="E52" s="91"/>
      <c r="F52" s="97"/>
      <c r="G52" s="98"/>
      <c r="H52" s="36"/>
      <c r="I52" s="97"/>
      <c r="J52" s="98"/>
      <c r="K52" s="36"/>
      <c r="L52" s="52"/>
      <c r="M52" s="52"/>
      <c r="N52" s="54"/>
      <c r="O52" s="54"/>
      <c r="P52" s="52"/>
      <c r="Q52" s="52"/>
      <c r="R52" s="52"/>
      <c r="S52" s="52"/>
      <c r="T52" s="52"/>
      <c r="U52" s="52"/>
      <c r="V52" s="52"/>
      <c r="W52" s="52"/>
    </row>
    <row r="53" spans="1:23" ht="12.75">
      <c r="A53" s="33"/>
      <c r="B53" s="34" t="s">
        <v>209</v>
      </c>
      <c r="C53" s="35"/>
      <c r="D53" s="85"/>
      <c r="E53" s="91"/>
      <c r="F53" s="97"/>
      <c r="G53" s="98"/>
      <c r="H53" s="36"/>
      <c r="I53" s="97"/>
      <c r="J53" s="98"/>
      <c r="K53" s="36"/>
      <c r="L53" s="52"/>
      <c r="M53" s="52"/>
      <c r="N53" s="54"/>
      <c r="O53" s="54"/>
      <c r="P53" s="52"/>
      <c r="Q53" s="52"/>
      <c r="R53" s="52"/>
      <c r="S53" s="52"/>
      <c r="T53" s="52"/>
      <c r="U53" s="52"/>
      <c r="V53" s="52"/>
      <c r="W53" s="52"/>
    </row>
    <row r="54" spans="1:23" ht="12.75">
      <c r="A54" s="33"/>
      <c r="B54" s="34" t="s">
        <v>211</v>
      </c>
      <c r="C54" s="35"/>
      <c r="D54" s="85"/>
      <c r="E54" s="91"/>
      <c r="F54" s="97"/>
      <c r="G54" s="98"/>
      <c r="H54" s="36"/>
      <c r="I54" s="97"/>
      <c r="J54" s="98"/>
      <c r="K54" s="36"/>
      <c r="L54" s="52"/>
      <c r="M54" s="52"/>
      <c r="N54" s="54"/>
      <c r="O54" s="54"/>
      <c r="P54" s="52"/>
      <c r="Q54" s="52"/>
      <c r="R54" s="52"/>
      <c r="S54" s="52"/>
      <c r="T54" s="52"/>
      <c r="U54" s="52"/>
      <c r="V54" s="52"/>
      <c r="W54" s="52"/>
    </row>
    <row r="55" spans="1:23" ht="12.75">
      <c r="A55" s="33"/>
      <c r="B55" s="34" t="s">
        <v>144</v>
      </c>
      <c r="C55" s="35">
        <v>2.12</v>
      </c>
      <c r="D55" s="80"/>
      <c r="E55" s="91" t="e">
        <f>AVERAGE(D52:D54)</f>
        <v>#DIV/0!</v>
      </c>
      <c r="F55" s="99" t="e">
        <f>($R$5-$E55)</f>
        <v>#DIV/0!</v>
      </c>
      <c r="G55" s="100" t="e">
        <f>(F55-$C55)</f>
        <v>#DIV/0!</v>
      </c>
      <c r="H55" s="41" t="e">
        <f>(G55)^2</f>
        <v>#DIV/0!</v>
      </c>
      <c r="I55" s="99" t="e">
        <f>($R$5-$E55)/-$R$4</f>
        <v>#DIV/0!</v>
      </c>
      <c r="J55" s="100" t="e">
        <f>(I55-$C55)</f>
        <v>#DIV/0!</v>
      </c>
      <c r="K55" s="41" t="e">
        <f>(J55)^2</f>
        <v>#DIV/0!</v>
      </c>
      <c r="L55" s="52"/>
      <c r="M55" s="52"/>
      <c r="N55" s="54"/>
      <c r="O55" s="54"/>
      <c r="P55" s="52"/>
      <c r="Q55" s="52"/>
      <c r="R55" s="52"/>
      <c r="S55" s="52"/>
      <c r="T55" s="52"/>
      <c r="U55" s="52"/>
      <c r="V55" s="52"/>
      <c r="W55" s="52"/>
    </row>
    <row r="56" spans="1:23" ht="12.75">
      <c r="A56" s="69" t="s">
        <v>10</v>
      </c>
      <c r="B56" s="70" t="s">
        <v>202</v>
      </c>
      <c r="C56" s="71"/>
      <c r="D56" s="84"/>
      <c r="E56" s="90"/>
      <c r="F56" s="95"/>
      <c r="G56" s="96"/>
      <c r="H56" s="72"/>
      <c r="I56" s="95"/>
      <c r="J56" s="96"/>
      <c r="K56" s="72"/>
      <c r="L56" s="52"/>
      <c r="M56" s="52"/>
      <c r="N56" s="54"/>
      <c r="O56" s="54"/>
      <c r="P56" s="52"/>
      <c r="Q56" s="52"/>
      <c r="R56" s="52"/>
      <c r="S56" s="52"/>
      <c r="T56" s="52"/>
      <c r="U56" s="52"/>
      <c r="V56" s="52"/>
      <c r="W56" s="52"/>
    </row>
    <row r="57" spans="1:23" ht="12.75">
      <c r="A57" s="33"/>
      <c r="B57" s="34" t="s">
        <v>6</v>
      </c>
      <c r="C57" s="35"/>
      <c r="D57" s="85"/>
      <c r="E57" s="91"/>
      <c r="F57" s="97"/>
      <c r="G57" s="98"/>
      <c r="H57" s="36"/>
      <c r="I57" s="97"/>
      <c r="J57" s="98"/>
      <c r="K57" s="36"/>
      <c r="L57" s="52"/>
      <c r="M57" s="52"/>
      <c r="N57" s="54"/>
      <c r="O57" s="54"/>
      <c r="P57" s="52"/>
      <c r="Q57" s="52"/>
      <c r="R57" s="52"/>
      <c r="S57" s="52"/>
      <c r="T57" s="52"/>
      <c r="U57" s="52"/>
      <c r="V57" s="52"/>
      <c r="W57" s="52"/>
    </row>
    <row r="58" spans="1:23" ht="12.75">
      <c r="A58" s="33"/>
      <c r="B58" s="34" t="s">
        <v>209</v>
      </c>
      <c r="C58" s="35"/>
      <c r="D58" s="85"/>
      <c r="E58" s="91"/>
      <c r="F58" s="97"/>
      <c r="G58" s="98"/>
      <c r="H58" s="36"/>
      <c r="I58" s="97"/>
      <c r="J58" s="98"/>
      <c r="K58" s="36"/>
      <c r="L58" s="52"/>
      <c r="M58" s="52"/>
      <c r="N58" s="54"/>
      <c r="O58" s="54"/>
      <c r="P58" s="52"/>
      <c r="Q58" s="52"/>
      <c r="R58" s="52"/>
      <c r="S58" s="52"/>
      <c r="T58" s="52"/>
      <c r="U58" s="52"/>
      <c r="V58" s="52"/>
      <c r="W58" s="52"/>
    </row>
    <row r="59" spans="1:23" ht="12.75">
      <c r="A59" s="33"/>
      <c r="B59" s="34" t="s">
        <v>211</v>
      </c>
      <c r="C59" s="35"/>
      <c r="D59" s="85"/>
      <c r="E59" s="91"/>
      <c r="F59" s="97"/>
      <c r="G59" s="98"/>
      <c r="H59" s="36"/>
      <c r="I59" s="97"/>
      <c r="J59" s="98"/>
      <c r="K59" s="36"/>
      <c r="L59" s="52"/>
      <c r="M59" s="52"/>
      <c r="N59" s="54"/>
      <c r="O59" s="54"/>
      <c r="P59" s="52"/>
      <c r="Q59" s="52"/>
      <c r="R59" s="52"/>
      <c r="S59" s="52"/>
      <c r="T59" s="52"/>
      <c r="U59" s="52"/>
      <c r="V59" s="52"/>
      <c r="W59" s="52"/>
    </row>
    <row r="60" spans="1:23" ht="12.75">
      <c r="A60" s="38"/>
      <c r="B60" s="39" t="s">
        <v>136</v>
      </c>
      <c r="C60" s="40">
        <v>2.54</v>
      </c>
      <c r="D60" s="86"/>
      <c r="E60" s="92" t="e">
        <f>AVERAGE(D56:D59)</f>
        <v>#DIV/0!</v>
      </c>
      <c r="F60" s="99" t="e">
        <f>($R$5-$E60)</f>
        <v>#DIV/0!</v>
      </c>
      <c r="G60" s="100" t="e">
        <f>(F60-$C60)</f>
        <v>#DIV/0!</v>
      </c>
      <c r="H60" s="41" t="e">
        <f>(G60)^2</f>
        <v>#DIV/0!</v>
      </c>
      <c r="I60" s="99" t="e">
        <f>($R$5-$E60)/-$R$4</f>
        <v>#DIV/0!</v>
      </c>
      <c r="J60" s="100" t="e">
        <f>(I60-$C60)</f>
        <v>#DIV/0!</v>
      </c>
      <c r="K60" s="41" t="e">
        <f>(J60)^2</f>
        <v>#DIV/0!</v>
      </c>
      <c r="L60" s="52"/>
      <c r="M60" s="52"/>
      <c r="N60" s="54"/>
      <c r="O60" s="54"/>
      <c r="P60" s="52"/>
      <c r="Q60" s="52"/>
      <c r="R60" s="52"/>
      <c r="S60" s="52"/>
      <c r="T60" s="52"/>
      <c r="U60" s="52"/>
      <c r="V60" s="52"/>
      <c r="W60" s="52"/>
    </row>
    <row r="61" spans="1:23" ht="12.75">
      <c r="A61" s="33" t="s">
        <v>11</v>
      </c>
      <c r="B61" s="34" t="s">
        <v>6</v>
      </c>
      <c r="C61" s="35"/>
      <c r="D61" s="85"/>
      <c r="E61" s="91"/>
      <c r="F61" s="97"/>
      <c r="G61" s="98"/>
      <c r="H61" s="36"/>
      <c r="I61" s="97"/>
      <c r="J61" s="98"/>
      <c r="K61" s="36"/>
      <c r="L61" s="52"/>
      <c r="M61" s="52"/>
      <c r="N61" s="54"/>
      <c r="O61" s="54"/>
      <c r="P61" s="52"/>
      <c r="Q61" s="52"/>
      <c r="R61" s="52"/>
      <c r="S61" s="52"/>
      <c r="T61" s="52"/>
      <c r="U61" s="52"/>
      <c r="V61" s="52"/>
      <c r="W61" s="52"/>
    </row>
    <row r="62" spans="1:23" ht="12.75">
      <c r="A62" s="33"/>
      <c r="B62" s="34" t="s">
        <v>209</v>
      </c>
      <c r="C62" s="35"/>
      <c r="D62" s="85"/>
      <c r="E62" s="91"/>
      <c r="F62" s="97"/>
      <c r="G62" s="98"/>
      <c r="H62" s="36"/>
      <c r="I62" s="97"/>
      <c r="J62" s="98"/>
      <c r="K62" s="36"/>
      <c r="L62" s="52"/>
      <c r="M62" s="52"/>
      <c r="N62" s="54"/>
      <c r="O62" s="54"/>
      <c r="P62" s="52"/>
      <c r="Q62" s="52"/>
      <c r="R62" s="52"/>
      <c r="S62" s="52"/>
      <c r="T62" s="52"/>
      <c r="U62" s="52"/>
      <c r="V62" s="52"/>
      <c r="W62" s="52"/>
    </row>
    <row r="63" spans="1:23" ht="12.75">
      <c r="A63" s="33"/>
      <c r="B63" s="34" t="s">
        <v>211</v>
      </c>
      <c r="C63" s="35"/>
      <c r="D63" s="85"/>
      <c r="E63" s="91"/>
      <c r="F63" s="97"/>
      <c r="G63" s="98"/>
      <c r="H63" s="36"/>
      <c r="I63" s="97"/>
      <c r="J63" s="98"/>
      <c r="K63" s="36"/>
      <c r="L63" s="52"/>
      <c r="M63" s="52"/>
      <c r="N63" s="54"/>
      <c r="O63" s="54"/>
      <c r="P63" s="52"/>
      <c r="Q63" s="52"/>
      <c r="R63" s="52"/>
      <c r="S63" s="52"/>
      <c r="T63" s="52"/>
      <c r="U63" s="52"/>
      <c r="V63" s="52"/>
      <c r="W63" s="52"/>
    </row>
    <row r="64" spans="1:23" ht="12.75">
      <c r="A64" s="33"/>
      <c r="B64" s="34" t="s">
        <v>4</v>
      </c>
      <c r="C64" s="35"/>
      <c r="D64" s="85"/>
      <c r="E64" s="91"/>
      <c r="F64" s="97"/>
      <c r="G64" s="98"/>
      <c r="H64" s="36"/>
      <c r="I64" s="97"/>
      <c r="J64" s="98"/>
      <c r="K64" s="36"/>
      <c r="L64" s="52"/>
      <c r="M64" s="52"/>
      <c r="N64" s="54"/>
      <c r="O64" s="54"/>
      <c r="P64" s="52"/>
      <c r="Q64" s="52"/>
      <c r="R64" s="52"/>
      <c r="S64" s="52"/>
      <c r="T64" s="52"/>
      <c r="U64" s="52"/>
      <c r="V64" s="52"/>
      <c r="W64" s="52"/>
    </row>
    <row r="65" spans="1:23" ht="12.75">
      <c r="A65" s="33"/>
      <c r="B65" s="34" t="s">
        <v>2</v>
      </c>
      <c r="C65" s="35"/>
      <c r="D65" s="85"/>
      <c r="E65" s="91"/>
      <c r="F65" s="97"/>
      <c r="G65" s="98"/>
      <c r="H65" s="36"/>
      <c r="I65" s="97"/>
      <c r="J65" s="98"/>
      <c r="K65" s="36"/>
      <c r="L65" s="52"/>
      <c r="M65" s="52"/>
      <c r="N65" s="54"/>
      <c r="O65" s="54"/>
      <c r="P65" s="52"/>
      <c r="Q65" s="52"/>
      <c r="R65" s="52"/>
      <c r="S65" s="52"/>
      <c r="T65" s="52"/>
      <c r="U65" s="52"/>
      <c r="V65" s="52"/>
      <c r="W65" s="52"/>
    </row>
    <row r="66" spans="1:23" ht="12.75">
      <c r="A66" s="33"/>
      <c r="B66" s="34" t="s">
        <v>22</v>
      </c>
      <c r="C66" s="35"/>
      <c r="D66" s="85"/>
      <c r="E66" s="91"/>
      <c r="F66" s="97"/>
      <c r="G66" s="98"/>
      <c r="H66" s="36"/>
      <c r="I66" s="97"/>
      <c r="J66" s="98"/>
      <c r="K66" s="36"/>
      <c r="L66" s="52"/>
      <c r="M66" s="52"/>
      <c r="N66" s="54"/>
      <c r="O66" s="54"/>
      <c r="P66" s="52"/>
      <c r="Q66" s="52"/>
      <c r="R66" s="52"/>
      <c r="S66" s="52"/>
      <c r="T66" s="52"/>
      <c r="U66" s="52"/>
      <c r="V66" s="52"/>
      <c r="W66" s="52"/>
    </row>
    <row r="67" spans="1:23" ht="12.75">
      <c r="A67" s="33"/>
      <c r="B67" s="34" t="s">
        <v>145</v>
      </c>
      <c r="C67" s="35">
        <v>2.5</v>
      </c>
      <c r="D67" s="80"/>
      <c r="E67" s="91" t="e">
        <f>AVERAGE(D61:D66)</f>
        <v>#DIV/0!</v>
      </c>
      <c r="F67" s="99" t="e">
        <f>($R$5-$E67)</f>
        <v>#DIV/0!</v>
      </c>
      <c r="G67" s="100" t="e">
        <f>(F67-$C67)</f>
        <v>#DIV/0!</v>
      </c>
      <c r="H67" s="41" t="e">
        <f>(G67)^2</f>
        <v>#DIV/0!</v>
      </c>
      <c r="I67" s="99" t="e">
        <f>($R$5-$E67)/-$R$4</f>
        <v>#DIV/0!</v>
      </c>
      <c r="J67" s="100" t="e">
        <f>(I67-$C67)</f>
        <v>#DIV/0!</v>
      </c>
      <c r="K67" s="41" t="e">
        <f>(J67)^2</f>
        <v>#DIV/0!</v>
      </c>
      <c r="L67" s="52"/>
      <c r="M67" s="52"/>
      <c r="N67" s="54"/>
      <c r="O67" s="54"/>
      <c r="P67" s="52"/>
      <c r="Q67" s="52"/>
      <c r="R67" s="52"/>
      <c r="S67" s="52"/>
      <c r="T67" s="52"/>
      <c r="U67" s="52"/>
      <c r="V67" s="52"/>
      <c r="W67" s="52"/>
    </row>
    <row r="68" spans="1:23" ht="12.75">
      <c r="A68" s="69" t="s">
        <v>12</v>
      </c>
      <c r="B68" s="70" t="s">
        <v>202</v>
      </c>
      <c r="C68" s="71"/>
      <c r="D68" s="84"/>
      <c r="E68" s="90"/>
      <c r="F68" s="95"/>
      <c r="G68" s="96"/>
      <c r="H68" s="72"/>
      <c r="I68" s="95"/>
      <c r="J68" s="96"/>
      <c r="K68" s="72"/>
      <c r="L68" s="52"/>
      <c r="M68" s="52"/>
      <c r="N68" s="54"/>
      <c r="O68" s="54"/>
      <c r="P68" s="52"/>
      <c r="Q68" s="52"/>
      <c r="R68" s="52"/>
      <c r="S68" s="52"/>
      <c r="T68" s="52"/>
      <c r="U68" s="52"/>
      <c r="V68" s="52"/>
      <c r="W68" s="52"/>
    </row>
    <row r="69" spans="1:23" ht="12.75">
      <c r="A69" s="33"/>
      <c r="B69" s="34" t="s">
        <v>6</v>
      </c>
      <c r="C69" s="35"/>
      <c r="D69" s="85"/>
      <c r="E69" s="91"/>
      <c r="F69" s="97"/>
      <c r="G69" s="98"/>
      <c r="H69" s="36"/>
      <c r="I69" s="97"/>
      <c r="J69" s="98"/>
      <c r="K69" s="36"/>
      <c r="L69" s="52"/>
      <c r="M69" s="52"/>
      <c r="N69" s="54"/>
      <c r="O69" s="54"/>
      <c r="P69" s="52"/>
      <c r="Q69" s="52"/>
      <c r="R69" s="52"/>
      <c r="S69" s="52"/>
      <c r="T69" s="52"/>
      <c r="U69" s="52"/>
      <c r="V69" s="52"/>
      <c r="W69" s="52"/>
    </row>
    <row r="70" spans="1:23" ht="12.75">
      <c r="A70" s="33"/>
      <c r="B70" s="34" t="s">
        <v>209</v>
      </c>
      <c r="C70" s="35"/>
      <c r="D70" s="85"/>
      <c r="E70" s="91"/>
      <c r="F70" s="97"/>
      <c r="G70" s="98"/>
      <c r="H70" s="36"/>
      <c r="I70" s="97"/>
      <c r="J70" s="98"/>
      <c r="K70" s="36"/>
      <c r="L70" s="52"/>
      <c r="M70" s="52"/>
      <c r="N70" s="54"/>
      <c r="O70" s="54"/>
      <c r="P70" s="52"/>
      <c r="Q70" s="52"/>
      <c r="R70" s="52"/>
      <c r="S70" s="52"/>
      <c r="T70" s="52"/>
      <c r="U70" s="52"/>
      <c r="V70" s="52"/>
      <c r="W70" s="52"/>
    </row>
    <row r="71" spans="1:23" ht="12.75">
      <c r="A71" s="33"/>
      <c r="B71" s="34" t="s">
        <v>211</v>
      </c>
      <c r="C71" s="35"/>
      <c r="D71" s="85"/>
      <c r="E71" s="91"/>
      <c r="F71" s="97"/>
      <c r="G71" s="98"/>
      <c r="H71" s="36"/>
      <c r="I71" s="97"/>
      <c r="J71" s="98"/>
      <c r="K71" s="36"/>
      <c r="L71" s="52"/>
      <c r="M71" s="52"/>
      <c r="N71" s="54"/>
      <c r="O71" s="54"/>
      <c r="P71" s="52"/>
      <c r="Q71" s="52"/>
      <c r="R71" s="52"/>
      <c r="S71" s="52"/>
      <c r="T71" s="52"/>
      <c r="U71" s="52"/>
      <c r="V71" s="52"/>
      <c r="W71" s="52"/>
    </row>
    <row r="72" spans="1:23" ht="12.75">
      <c r="A72" s="38"/>
      <c r="B72" s="39" t="s">
        <v>136</v>
      </c>
      <c r="C72" s="40">
        <v>2.27</v>
      </c>
      <c r="D72" s="86"/>
      <c r="E72" s="92" t="e">
        <f>AVERAGE(D68:D71)</f>
        <v>#DIV/0!</v>
      </c>
      <c r="F72" s="99" t="e">
        <f>($R$5-$E72)</f>
        <v>#DIV/0!</v>
      </c>
      <c r="G72" s="100" t="e">
        <f>(F72-$C72)</f>
        <v>#DIV/0!</v>
      </c>
      <c r="H72" s="41" t="e">
        <f>(G72)^2</f>
        <v>#DIV/0!</v>
      </c>
      <c r="I72" s="99" t="e">
        <f>($R$5-$E72)/-$R$4</f>
        <v>#DIV/0!</v>
      </c>
      <c r="J72" s="100" t="e">
        <f>(I72-$C72)</f>
        <v>#DIV/0!</v>
      </c>
      <c r="K72" s="41" t="e">
        <f>(J72)^2</f>
        <v>#DIV/0!</v>
      </c>
      <c r="L72" s="52"/>
      <c r="M72" s="52"/>
      <c r="N72" s="54"/>
      <c r="O72" s="54"/>
      <c r="P72" s="52"/>
      <c r="Q72" s="52"/>
      <c r="R72" s="52"/>
      <c r="S72" s="52"/>
      <c r="T72" s="52"/>
      <c r="U72" s="52"/>
      <c r="V72" s="52"/>
      <c r="W72" s="52"/>
    </row>
    <row r="73" spans="1:23" ht="12.75">
      <c r="A73" s="69" t="s">
        <v>13</v>
      </c>
      <c r="B73" s="70" t="s">
        <v>6</v>
      </c>
      <c r="C73" s="71"/>
      <c r="D73" s="84"/>
      <c r="E73" s="90"/>
      <c r="F73" s="95"/>
      <c r="G73" s="96"/>
      <c r="H73" s="72"/>
      <c r="I73" s="95"/>
      <c r="J73" s="96"/>
      <c r="K73" s="72"/>
      <c r="L73" s="52"/>
      <c r="M73" s="52"/>
      <c r="N73" s="54"/>
      <c r="O73" s="54"/>
      <c r="P73" s="52"/>
      <c r="Q73" s="52"/>
      <c r="R73" s="52"/>
      <c r="S73" s="52"/>
      <c r="T73" s="52"/>
      <c r="U73" s="52"/>
      <c r="V73" s="52"/>
      <c r="W73" s="52"/>
    </row>
    <row r="74" spans="1:23" ht="12.75">
      <c r="A74" s="33"/>
      <c r="B74" s="34" t="s">
        <v>209</v>
      </c>
      <c r="C74" s="35"/>
      <c r="D74" s="85"/>
      <c r="E74" s="91"/>
      <c r="F74" s="97"/>
      <c r="G74" s="98"/>
      <c r="H74" s="36"/>
      <c r="I74" s="97"/>
      <c r="J74" s="98"/>
      <c r="K74" s="36"/>
      <c r="L74" s="52"/>
      <c r="M74" s="52"/>
      <c r="N74" s="54"/>
      <c r="O74" s="54"/>
      <c r="P74" s="52"/>
      <c r="Q74" s="52"/>
      <c r="R74" s="52"/>
      <c r="S74" s="52"/>
      <c r="T74" s="52"/>
      <c r="U74" s="52"/>
      <c r="V74" s="52"/>
      <c r="W74" s="52"/>
    </row>
    <row r="75" spans="1:23" ht="12.75">
      <c r="A75" s="33"/>
      <c r="B75" s="34" t="s">
        <v>211</v>
      </c>
      <c r="C75" s="35"/>
      <c r="D75" s="85"/>
      <c r="E75" s="91"/>
      <c r="F75" s="97"/>
      <c r="G75" s="98"/>
      <c r="H75" s="36"/>
      <c r="I75" s="97"/>
      <c r="J75" s="98"/>
      <c r="K75" s="36"/>
      <c r="L75" s="52"/>
      <c r="M75" s="52"/>
      <c r="N75" s="54"/>
      <c r="O75" s="54"/>
      <c r="P75" s="52"/>
      <c r="Q75" s="52"/>
      <c r="R75" s="52"/>
      <c r="S75" s="52"/>
      <c r="T75" s="52"/>
      <c r="U75" s="52"/>
      <c r="V75" s="52"/>
      <c r="W75" s="52"/>
    </row>
    <row r="76" spans="1:23" ht="12.75">
      <c r="A76" s="38"/>
      <c r="B76" s="39" t="s">
        <v>144</v>
      </c>
      <c r="C76" s="40">
        <v>2.66</v>
      </c>
      <c r="D76" s="86"/>
      <c r="E76" s="92" t="e">
        <f>AVERAGE(D73:D75)</f>
        <v>#DIV/0!</v>
      </c>
      <c r="F76" s="99" t="e">
        <f>($R$5-$E76)</f>
        <v>#DIV/0!</v>
      </c>
      <c r="G76" s="100" t="e">
        <f>(F76-$C76)</f>
        <v>#DIV/0!</v>
      </c>
      <c r="H76" s="41" t="e">
        <f>(G76)^2</f>
        <v>#DIV/0!</v>
      </c>
      <c r="I76" s="99" t="e">
        <f>($R$5-$E76)/-$R$4</f>
        <v>#DIV/0!</v>
      </c>
      <c r="J76" s="100" t="e">
        <f>(I76-$C76)</f>
        <v>#DIV/0!</v>
      </c>
      <c r="K76" s="41" t="e">
        <f>(J76)^2</f>
        <v>#DIV/0!</v>
      </c>
      <c r="L76" s="52"/>
      <c r="M76" s="52"/>
      <c r="N76" s="54"/>
      <c r="O76" s="54"/>
      <c r="P76" s="52"/>
      <c r="Q76" s="52"/>
      <c r="R76" s="52"/>
      <c r="S76" s="52"/>
      <c r="T76" s="52"/>
      <c r="U76" s="52"/>
      <c r="V76" s="52"/>
      <c r="W76" s="52"/>
    </row>
    <row r="77" spans="1:23" ht="12.75">
      <c r="A77" s="69" t="s">
        <v>14</v>
      </c>
      <c r="B77" s="70" t="s">
        <v>202</v>
      </c>
      <c r="C77" s="71"/>
      <c r="D77" s="84"/>
      <c r="E77" s="90"/>
      <c r="F77" s="95"/>
      <c r="G77" s="96"/>
      <c r="H77" s="72"/>
      <c r="I77" s="95"/>
      <c r="J77" s="96"/>
      <c r="K77" s="72"/>
      <c r="L77" s="52"/>
      <c r="M77" s="52"/>
      <c r="N77" s="54"/>
      <c r="O77" s="54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33"/>
      <c r="B78" s="34" t="s">
        <v>6</v>
      </c>
      <c r="C78" s="35"/>
      <c r="D78" s="85"/>
      <c r="E78" s="91"/>
      <c r="F78" s="97"/>
      <c r="G78" s="98"/>
      <c r="H78" s="36"/>
      <c r="I78" s="97"/>
      <c r="J78" s="98"/>
      <c r="K78" s="36"/>
      <c r="L78" s="52"/>
      <c r="M78" s="52"/>
      <c r="N78" s="54"/>
      <c r="O78" s="54"/>
      <c r="P78" s="52"/>
      <c r="Q78" s="52"/>
      <c r="R78" s="52"/>
      <c r="S78" s="52"/>
      <c r="T78" s="52"/>
      <c r="U78" s="52"/>
      <c r="V78" s="52"/>
      <c r="W78" s="52"/>
    </row>
    <row r="79" spans="1:23" ht="12.75">
      <c r="A79" s="33"/>
      <c r="B79" s="34" t="s">
        <v>209</v>
      </c>
      <c r="C79" s="35"/>
      <c r="D79" s="85"/>
      <c r="E79" s="91"/>
      <c r="F79" s="97"/>
      <c r="G79" s="98"/>
      <c r="H79" s="36"/>
      <c r="I79" s="97"/>
      <c r="J79" s="98"/>
      <c r="K79" s="36"/>
      <c r="L79" s="52"/>
      <c r="M79" s="52"/>
      <c r="N79" s="54"/>
      <c r="O79" s="54"/>
      <c r="P79" s="52"/>
      <c r="Q79" s="52"/>
      <c r="R79" s="52"/>
      <c r="S79" s="52"/>
      <c r="T79" s="52"/>
      <c r="U79" s="52"/>
      <c r="V79" s="52"/>
      <c r="W79" s="52"/>
    </row>
    <row r="80" spans="1:23" ht="12.75">
      <c r="A80" s="38"/>
      <c r="B80" s="39" t="s">
        <v>134</v>
      </c>
      <c r="C80" s="40">
        <v>1.94</v>
      </c>
      <c r="D80" s="86"/>
      <c r="E80" s="92" t="e">
        <f>AVERAGE(D77:D79)</f>
        <v>#DIV/0!</v>
      </c>
      <c r="F80" s="99" t="e">
        <f>($R$5-$E80)</f>
        <v>#DIV/0!</v>
      </c>
      <c r="G80" s="100" t="e">
        <f>(F80-$C80)</f>
        <v>#DIV/0!</v>
      </c>
      <c r="H80" s="41" t="e">
        <f>(G80)^2</f>
        <v>#DIV/0!</v>
      </c>
      <c r="I80" s="99" t="e">
        <f>($R$5-$E80)/-$R$4</f>
        <v>#DIV/0!</v>
      </c>
      <c r="J80" s="100" t="e">
        <f>(I80-$C80)</f>
        <v>#DIV/0!</v>
      </c>
      <c r="K80" s="41" t="e">
        <f>(J80)^2</f>
        <v>#DIV/0!</v>
      </c>
      <c r="L80" s="52"/>
      <c r="M80" s="52"/>
      <c r="N80" s="54"/>
      <c r="O80" s="54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69" t="s">
        <v>15</v>
      </c>
      <c r="B81" s="70" t="s">
        <v>202</v>
      </c>
      <c r="C81" s="71"/>
      <c r="D81" s="84"/>
      <c r="E81" s="90"/>
      <c r="F81" s="95"/>
      <c r="G81" s="96"/>
      <c r="H81" s="72"/>
      <c r="I81" s="95"/>
      <c r="J81" s="96"/>
      <c r="K81" s="72"/>
      <c r="L81" s="52"/>
      <c r="M81" s="52"/>
      <c r="N81" s="54"/>
      <c r="O81" s="54"/>
      <c r="P81" s="52"/>
      <c r="Q81" s="52"/>
      <c r="R81" s="52"/>
      <c r="S81" s="52"/>
      <c r="T81" s="52"/>
      <c r="U81" s="52"/>
      <c r="V81" s="52"/>
      <c r="W81" s="52"/>
    </row>
    <row r="82" spans="1:23" ht="12.75">
      <c r="A82" s="33"/>
      <c r="B82" s="34" t="s">
        <v>6</v>
      </c>
      <c r="C82" s="35"/>
      <c r="D82" s="85"/>
      <c r="E82" s="91"/>
      <c r="F82" s="97"/>
      <c r="G82" s="98"/>
      <c r="H82" s="36"/>
      <c r="I82" s="97"/>
      <c r="J82" s="98"/>
      <c r="K82" s="36"/>
      <c r="L82" s="52"/>
      <c r="M82" s="52"/>
      <c r="N82" s="54"/>
      <c r="O82" s="54"/>
      <c r="P82" s="52"/>
      <c r="Q82" s="52"/>
      <c r="R82" s="52"/>
      <c r="S82" s="52"/>
      <c r="T82" s="52"/>
      <c r="U82" s="52"/>
      <c r="V82" s="52"/>
      <c r="W82" s="52"/>
    </row>
    <row r="83" spans="1:23" ht="12.75">
      <c r="A83" s="33"/>
      <c r="B83" s="34" t="s">
        <v>209</v>
      </c>
      <c r="C83" s="35"/>
      <c r="D83" s="85"/>
      <c r="E83" s="91"/>
      <c r="F83" s="97"/>
      <c r="G83" s="98"/>
      <c r="H83" s="36"/>
      <c r="I83" s="97"/>
      <c r="J83" s="98"/>
      <c r="K83" s="36"/>
      <c r="L83" s="52"/>
      <c r="M83" s="52"/>
      <c r="N83" s="54"/>
      <c r="O83" s="54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33"/>
      <c r="B84" s="34" t="s">
        <v>211</v>
      </c>
      <c r="C84" s="35"/>
      <c r="D84" s="85"/>
      <c r="E84" s="91"/>
      <c r="F84" s="97"/>
      <c r="G84" s="98"/>
      <c r="H84" s="36"/>
      <c r="I84" s="97"/>
      <c r="J84" s="98"/>
      <c r="K84" s="36"/>
      <c r="L84" s="52"/>
      <c r="M84" s="52"/>
      <c r="N84" s="54"/>
      <c r="O84" s="54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33"/>
      <c r="B85" s="34" t="s">
        <v>4</v>
      </c>
      <c r="C85" s="35"/>
      <c r="D85" s="85"/>
      <c r="E85" s="91"/>
      <c r="F85" s="97"/>
      <c r="G85" s="98"/>
      <c r="H85" s="36"/>
      <c r="I85" s="97"/>
      <c r="J85" s="98"/>
      <c r="K85" s="36"/>
      <c r="L85" s="52"/>
      <c r="M85" s="52"/>
      <c r="N85" s="54"/>
      <c r="O85" s="54"/>
      <c r="P85" s="52"/>
      <c r="Q85" s="52"/>
      <c r="R85" s="52"/>
      <c r="S85" s="52"/>
      <c r="T85" s="52"/>
      <c r="U85" s="52"/>
      <c r="V85" s="52"/>
      <c r="W85" s="52"/>
    </row>
    <row r="86" spans="1:23" ht="12.75">
      <c r="A86" s="33"/>
      <c r="B86" s="34" t="s">
        <v>2</v>
      </c>
      <c r="C86" s="35"/>
      <c r="D86" s="85"/>
      <c r="E86" s="91"/>
      <c r="F86" s="97"/>
      <c r="G86" s="98"/>
      <c r="H86" s="36"/>
      <c r="I86" s="97"/>
      <c r="J86" s="98"/>
      <c r="K86" s="36"/>
      <c r="L86" s="52"/>
      <c r="M86" s="52"/>
      <c r="N86" s="54"/>
      <c r="O86" s="54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38"/>
      <c r="B87" s="39" t="s">
        <v>146</v>
      </c>
      <c r="C87" s="40">
        <v>0.22</v>
      </c>
      <c r="D87" s="81"/>
      <c r="E87" s="92" t="e">
        <f>AVERAGE(D81:D86)</f>
        <v>#DIV/0!</v>
      </c>
      <c r="F87" s="99" t="e">
        <f>($R$5-$E87)</f>
        <v>#DIV/0!</v>
      </c>
      <c r="G87" s="100" t="e">
        <f>(F87-$C87)</f>
        <v>#DIV/0!</v>
      </c>
      <c r="H87" s="41" t="e">
        <f>(G87)^2</f>
        <v>#DIV/0!</v>
      </c>
      <c r="I87" s="99" t="e">
        <f>($R$5-$E87)/-$R$4</f>
        <v>#DIV/0!</v>
      </c>
      <c r="J87" s="100" t="e">
        <f>(I87-$C87)</f>
        <v>#DIV/0!</v>
      </c>
      <c r="K87" s="41" t="e">
        <f>(J87)^2</f>
        <v>#DIV/0!</v>
      </c>
      <c r="L87" s="52"/>
      <c r="M87" s="52"/>
      <c r="N87" s="54"/>
      <c r="O87" s="54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69" t="s">
        <v>16</v>
      </c>
      <c r="B88" s="70" t="s">
        <v>206</v>
      </c>
      <c r="C88" s="71">
        <v>4.11</v>
      </c>
      <c r="D88" s="84"/>
      <c r="E88" s="90">
        <f>D88</f>
        <v>0</v>
      </c>
      <c r="F88" s="97" t="e">
        <f>($R$5-$E88)</f>
        <v>#DIV/0!</v>
      </c>
      <c r="G88" s="98" t="e">
        <f>(F88-$C88)</f>
        <v>#DIV/0!</v>
      </c>
      <c r="H88" s="36" t="e">
        <f>(G88)^2</f>
        <v>#DIV/0!</v>
      </c>
      <c r="I88" s="97" t="e">
        <f>($R$5-$E88)/-$R$4</f>
        <v>#DIV/0!</v>
      </c>
      <c r="J88" s="98" t="e">
        <f>(I88-$C88)</f>
        <v>#DIV/0!</v>
      </c>
      <c r="K88" s="36" t="e">
        <f>(J88)^2</f>
        <v>#DIV/0!</v>
      </c>
      <c r="L88" s="52"/>
      <c r="M88" s="52"/>
      <c r="N88" s="54"/>
      <c r="O88" s="54"/>
      <c r="P88" s="52"/>
      <c r="Q88" s="52"/>
      <c r="R88" s="52"/>
      <c r="S88" s="52"/>
      <c r="T88" s="52"/>
      <c r="U88" s="52"/>
      <c r="V88" s="52"/>
      <c r="W88" s="52"/>
    </row>
    <row r="89" spans="1:23" ht="12.75">
      <c r="A89" s="33"/>
      <c r="B89" s="34" t="s">
        <v>209</v>
      </c>
      <c r="C89" s="35"/>
      <c r="D89" s="85"/>
      <c r="E89" s="91"/>
      <c r="F89" s="97"/>
      <c r="G89" s="98"/>
      <c r="H89" s="36"/>
      <c r="I89" s="97"/>
      <c r="J89" s="98"/>
      <c r="K89" s="36"/>
      <c r="L89" s="52"/>
      <c r="M89" s="52"/>
      <c r="N89" s="54"/>
      <c r="O89" s="54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33"/>
      <c r="B90" s="34" t="s">
        <v>211</v>
      </c>
      <c r="C90" s="35"/>
      <c r="D90" s="85"/>
      <c r="E90" s="91"/>
      <c r="F90" s="97"/>
      <c r="G90" s="98"/>
      <c r="H90" s="36"/>
      <c r="I90" s="97"/>
      <c r="J90" s="98"/>
      <c r="K90" s="36"/>
      <c r="L90" s="52"/>
      <c r="M90" s="52"/>
      <c r="N90" s="54"/>
      <c r="O90" s="54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33"/>
      <c r="B91" s="34" t="s">
        <v>4</v>
      </c>
      <c r="C91" s="35"/>
      <c r="D91" s="85"/>
      <c r="E91" s="91"/>
      <c r="F91" s="97"/>
      <c r="G91" s="98"/>
      <c r="H91" s="36"/>
      <c r="I91" s="97"/>
      <c r="J91" s="98"/>
      <c r="K91" s="36"/>
      <c r="L91" s="52"/>
      <c r="M91" s="52"/>
      <c r="N91" s="54"/>
      <c r="O91" s="54"/>
      <c r="P91" s="52"/>
      <c r="Q91" s="52"/>
      <c r="R91" s="52"/>
      <c r="S91" s="52"/>
      <c r="T91" s="52"/>
      <c r="U91" s="52"/>
      <c r="V91" s="52"/>
      <c r="W91" s="52"/>
    </row>
    <row r="92" spans="1:23" ht="12.75">
      <c r="A92" s="33"/>
      <c r="B92" s="34" t="s">
        <v>2</v>
      </c>
      <c r="C92" s="35"/>
      <c r="D92" s="85"/>
      <c r="E92" s="91"/>
      <c r="F92" s="97"/>
      <c r="G92" s="98"/>
      <c r="H92" s="36"/>
      <c r="I92" s="97"/>
      <c r="J92" s="98"/>
      <c r="K92" s="36"/>
      <c r="L92" s="52"/>
      <c r="M92" s="52"/>
      <c r="N92" s="54"/>
      <c r="O92" s="54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33"/>
      <c r="B93" s="34" t="s">
        <v>22</v>
      </c>
      <c r="C93" s="35"/>
      <c r="D93" s="85"/>
      <c r="E93" s="91"/>
      <c r="F93" s="97"/>
      <c r="G93" s="98"/>
      <c r="H93" s="36"/>
      <c r="I93" s="97"/>
      <c r="J93" s="98"/>
      <c r="K93" s="36"/>
      <c r="L93" s="52"/>
      <c r="M93" s="52"/>
      <c r="N93" s="54"/>
      <c r="O93" s="54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33"/>
      <c r="B94" s="34" t="s">
        <v>24</v>
      </c>
      <c r="C94" s="35"/>
      <c r="D94" s="85"/>
      <c r="E94" s="91"/>
      <c r="F94" s="97"/>
      <c r="G94" s="98"/>
      <c r="H94" s="36"/>
      <c r="I94" s="97"/>
      <c r="J94" s="98"/>
      <c r="K94" s="36"/>
      <c r="L94" s="52"/>
      <c r="M94" s="52"/>
      <c r="N94" s="54"/>
      <c r="O94" s="54"/>
      <c r="P94" s="52"/>
      <c r="Q94" s="52"/>
      <c r="R94" s="52"/>
      <c r="S94" s="52"/>
      <c r="T94" s="52"/>
      <c r="U94" s="52"/>
      <c r="V94" s="52"/>
      <c r="W94" s="52"/>
    </row>
    <row r="95" spans="1:23" ht="12.75">
      <c r="A95" s="38"/>
      <c r="B95" s="39" t="s">
        <v>143</v>
      </c>
      <c r="C95" s="40">
        <v>1.51</v>
      </c>
      <c r="D95" s="86"/>
      <c r="E95" s="92" t="e">
        <f>AVERAGE(D89:D94)</f>
        <v>#DIV/0!</v>
      </c>
      <c r="F95" s="99" t="e">
        <f>($R$5-$E95)</f>
        <v>#DIV/0!</v>
      </c>
      <c r="G95" s="100" t="e">
        <f>(F95-$C95)</f>
        <v>#DIV/0!</v>
      </c>
      <c r="H95" s="41" t="e">
        <f>(G95)^2</f>
        <v>#DIV/0!</v>
      </c>
      <c r="I95" s="99" t="e">
        <f>($R$5-$E95)/-$R$4</f>
        <v>#DIV/0!</v>
      </c>
      <c r="J95" s="100" t="e">
        <f>(I95-$C95)</f>
        <v>#DIV/0!</v>
      </c>
      <c r="K95" s="41" t="e">
        <f>(J95)^2</f>
        <v>#DIV/0!</v>
      </c>
      <c r="L95" s="52"/>
      <c r="M95" s="52"/>
      <c r="N95" s="54"/>
      <c r="O95" s="54"/>
      <c r="P95" s="52"/>
      <c r="Q95" s="52"/>
      <c r="R95" s="52"/>
      <c r="S95" s="52"/>
      <c r="T95" s="52"/>
      <c r="U95" s="52"/>
      <c r="V95" s="52"/>
      <c r="W95" s="52"/>
    </row>
    <row r="96" spans="1:23" ht="12.75">
      <c r="A96" s="69" t="s">
        <v>17</v>
      </c>
      <c r="B96" s="70" t="s">
        <v>6</v>
      </c>
      <c r="C96" s="71"/>
      <c r="D96" s="84"/>
      <c r="E96" s="90"/>
      <c r="F96" s="95"/>
      <c r="G96" s="96"/>
      <c r="H96" s="72"/>
      <c r="I96" s="95"/>
      <c r="J96" s="96"/>
      <c r="K96" s="72"/>
      <c r="L96" s="52"/>
      <c r="M96" s="52"/>
      <c r="N96" s="54"/>
      <c r="O96" s="54"/>
      <c r="P96" s="52"/>
      <c r="Q96" s="52"/>
      <c r="R96" s="52"/>
      <c r="S96" s="52"/>
      <c r="T96" s="52"/>
      <c r="U96" s="52"/>
      <c r="V96" s="52"/>
      <c r="W96" s="52"/>
    </row>
    <row r="97" spans="1:23" ht="12.75">
      <c r="A97" s="33"/>
      <c r="B97" s="34" t="s">
        <v>209</v>
      </c>
      <c r="C97" s="35"/>
      <c r="D97" s="85"/>
      <c r="E97" s="91"/>
      <c r="F97" s="97"/>
      <c r="G97" s="98"/>
      <c r="H97" s="36"/>
      <c r="I97" s="97"/>
      <c r="J97" s="98"/>
      <c r="K97" s="36"/>
      <c r="L97" s="52"/>
      <c r="M97" s="52"/>
      <c r="N97" s="54"/>
      <c r="O97" s="54"/>
      <c r="P97" s="52"/>
      <c r="Q97" s="52"/>
      <c r="R97" s="52"/>
      <c r="S97" s="52"/>
      <c r="T97" s="52"/>
      <c r="U97" s="52"/>
      <c r="V97" s="52"/>
      <c r="W97" s="52"/>
    </row>
    <row r="98" spans="1:23" ht="12.75">
      <c r="A98" s="33"/>
      <c r="B98" s="34" t="s">
        <v>130</v>
      </c>
      <c r="C98" s="35">
        <v>5.12</v>
      </c>
      <c r="D98" s="80"/>
      <c r="E98" s="91" t="e">
        <f>AVERAGE(D96:D97)</f>
        <v>#DIV/0!</v>
      </c>
      <c r="F98" s="97" t="e">
        <f>($R$5-$E98)</f>
        <v>#DIV/0!</v>
      </c>
      <c r="G98" s="98" t="e">
        <f>(F98-$C98)</f>
        <v>#DIV/0!</v>
      </c>
      <c r="H98" s="36" t="e">
        <f>(G98)^2</f>
        <v>#DIV/0!</v>
      </c>
      <c r="I98" s="97" t="e">
        <f>($R$5-$E98)/-$R$4</f>
        <v>#DIV/0!</v>
      </c>
      <c r="J98" s="98" t="e">
        <f>(I98-$C98)</f>
        <v>#DIV/0!</v>
      </c>
      <c r="K98" s="36" t="e">
        <f>(J98)^2</f>
        <v>#DIV/0!</v>
      </c>
      <c r="L98" s="52"/>
      <c r="M98" s="52"/>
      <c r="N98" s="54"/>
      <c r="O98" s="54"/>
      <c r="P98" s="52"/>
      <c r="Q98" s="52"/>
      <c r="R98" s="52"/>
      <c r="S98" s="52"/>
      <c r="T98" s="52"/>
      <c r="U98" s="52"/>
      <c r="V98" s="52"/>
      <c r="W98" s="52"/>
    </row>
    <row r="99" spans="1:23" ht="12.75">
      <c r="A99" s="33"/>
      <c r="B99" s="34" t="s">
        <v>211</v>
      </c>
      <c r="C99" s="35"/>
      <c r="D99" s="85"/>
      <c r="E99" s="91"/>
      <c r="F99" s="97"/>
      <c r="G99" s="98"/>
      <c r="H99" s="36"/>
      <c r="I99" s="97"/>
      <c r="J99" s="98"/>
      <c r="K99" s="36"/>
      <c r="L99" s="52"/>
      <c r="M99" s="52"/>
      <c r="N99" s="54"/>
      <c r="O99" s="54"/>
      <c r="P99" s="52"/>
      <c r="Q99" s="52"/>
      <c r="R99" s="52"/>
      <c r="S99" s="52"/>
      <c r="T99" s="52"/>
      <c r="U99" s="52"/>
      <c r="V99" s="52"/>
      <c r="W99" s="52"/>
    </row>
    <row r="100" spans="1:23" ht="12.75">
      <c r="A100" s="33"/>
      <c r="B100" s="34" t="s">
        <v>4</v>
      </c>
      <c r="C100" s="35"/>
      <c r="D100" s="85"/>
      <c r="E100" s="91"/>
      <c r="F100" s="97"/>
      <c r="G100" s="98"/>
      <c r="H100" s="36"/>
      <c r="I100" s="97"/>
      <c r="J100" s="98"/>
      <c r="K100" s="36"/>
      <c r="L100" s="52"/>
      <c r="M100" s="52"/>
      <c r="N100" s="54"/>
      <c r="O100" s="54"/>
      <c r="P100" s="52"/>
      <c r="Q100" s="52"/>
      <c r="R100" s="52"/>
      <c r="S100" s="52"/>
      <c r="T100" s="52"/>
      <c r="U100" s="52"/>
      <c r="V100" s="52"/>
      <c r="W100" s="52"/>
    </row>
    <row r="101" spans="1:23" ht="12.75">
      <c r="A101" s="33"/>
      <c r="B101" s="34" t="s">
        <v>2</v>
      </c>
      <c r="C101" s="35"/>
      <c r="D101" s="85"/>
      <c r="E101" s="91"/>
      <c r="F101" s="97"/>
      <c r="G101" s="98"/>
      <c r="H101" s="36"/>
      <c r="I101" s="97"/>
      <c r="J101" s="98"/>
      <c r="K101" s="36"/>
      <c r="L101" s="52"/>
      <c r="M101" s="52"/>
      <c r="N101" s="54"/>
      <c r="O101" s="54"/>
      <c r="P101" s="52"/>
      <c r="Q101" s="52"/>
      <c r="R101" s="52"/>
      <c r="S101" s="52"/>
      <c r="T101" s="52"/>
      <c r="U101" s="52"/>
      <c r="V101" s="52"/>
      <c r="W101" s="52"/>
    </row>
    <row r="102" spans="1:23" ht="12.75">
      <c r="A102" s="38"/>
      <c r="B102" s="39" t="s">
        <v>147</v>
      </c>
      <c r="C102" s="40">
        <v>2.13</v>
      </c>
      <c r="D102" s="86"/>
      <c r="E102" s="92" t="e">
        <f>AVERAGE(D99:D101)</f>
        <v>#DIV/0!</v>
      </c>
      <c r="F102" s="99" t="e">
        <f>($R$5-$E102)</f>
        <v>#DIV/0!</v>
      </c>
      <c r="G102" s="100" t="e">
        <f>(F102-$C102)</f>
        <v>#DIV/0!</v>
      </c>
      <c r="H102" s="41" t="e">
        <f>(G102)^2</f>
        <v>#DIV/0!</v>
      </c>
      <c r="I102" s="99" t="e">
        <f>($R$5-$E102)/-$R$4</f>
        <v>#DIV/0!</v>
      </c>
      <c r="J102" s="100" t="e">
        <f>(I102-$C102)</f>
        <v>#DIV/0!</v>
      </c>
      <c r="K102" s="41" t="e">
        <f>(J102)^2</f>
        <v>#DIV/0!</v>
      </c>
      <c r="L102" s="52"/>
      <c r="M102" s="52"/>
      <c r="N102" s="54"/>
      <c r="O102" s="54"/>
      <c r="P102" s="52"/>
      <c r="Q102" s="52"/>
      <c r="R102" s="52"/>
      <c r="S102" s="52"/>
      <c r="T102" s="52"/>
      <c r="U102" s="52"/>
      <c r="V102" s="52"/>
      <c r="W102" s="52"/>
    </row>
    <row r="103" spans="1:23" ht="12.75">
      <c r="A103" s="69" t="s">
        <v>18</v>
      </c>
      <c r="B103" s="70" t="s">
        <v>6</v>
      </c>
      <c r="C103" s="71">
        <v>5.15</v>
      </c>
      <c r="D103" s="84"/>
      <c r="E103" s="90">
        <f>D103</f>
        <v>0</v>
      </c>
      <c r="F103" s="97" t="e">
        <f>($R$5-$E103)</f>
        <v>#DIV/0!</v>
      </c>
      <c r="G103" s="98" t="e">
        <f>(F103-$C103)</f>
        <v>#DIV/0!</v>
      </c>
      <c r="H103" s="36" t="e">
        <f>(G103)^2</f>
        <v>#DIV/0!</v>
      </c>
      <c r="I103" s="97" t="e">
        <f>($R$5-$E103)/-$R$4</f>
        <v>#DIV/0!</v>
      </c>
      <c r="J103" s="98" t="e">
        <f>(I103-$C103)</f>
        <v>#DIV/0!</v>
      </c>
      <c r="K103" s="36" t="e">
        <f>(J103)^2</f>
        <v>#DIV/0!</v>
      </c>
      <c r="L103" s="52"/>
      <c r="M103" s="52"/>
      <c r="N103" s="54"/>
      <c r="O103" s="54"/>
      <c r="P103" s="52"/>
      <c r="Q103" s="52"/>
      <c r="R103" s="52"/>
      <c r="S103" s="52"/>
      <c r="T103" s="52"/>
      <c r="U103" s="52"/>
      <c r="V103" s="52"/>
      <c r="W103" s="52"/>
    </row>
    <row r="104" spans="1:23" ht="12.75">
      <c r="A104" s="33"/>
      <c r="B104" s="34" t="s">
        <v>209</v>
      </c>
      <c r="C104" s="35">
        <v>5.29</v>
      </c>
      <c r="D104" s="85"/>
      <c r="E104" s="91">
        <f>D104</f>
        <v>0</v>
      </c>
      <c r="F104" s="97" t="e">
        <f>($R$5-$E104)</f>
        <v>#DIV/0!</v>
      </c>
      <c r="G104" s="98" t="e">
        <f>(F104-$C104)</f>
        <v>#DIV/0!</v>
      </c>
      <c r="H104" s="36" t="e">
        <f>(G104)^2</f>
        <v>#DIV/0!</v>
      </c>
      <c r="I104" s="97" t="e">
        <f>($R$5-$E104)/-$R$4</f>
        <v>#DIV/0!</v>
      </c>
      <c r="J104" s="98" t="e">
        <f>(I104-$C104)</f>
        <v>#DIV/0!</v>
      </c>
      <c r="K104" s="36" t="e">
        <f>(J104)^2</f>
        <v>#DIV/0!</v>
      </c>
      <c r="L104" s="52"/>
      <c r="M104" s="52"/>
      <c r="N104" s="54"/>
      <c r="O104" s="54"/>
      <c r="P104" s="52"/>
      <c r="Q104" s="52"/>
      <c r="R104" s="52"/>
      <c r="S104" s="52"/>
      <c r="T104" s="52"/>
      <c r="U104" s="52"/>
      <c r="V104" s="52"/>
      <c r="W104" s="52"/>
    </row>
    <row r="105" spans="1:23" ht="12.75">
      <c r="A105" s="33"/>
      <c r="B105" s="34" t="s">
        <v>211</v>
      </c>
      <c r="C105" s="35">
        <v>5.9</v>
      </c>
      <c r="D105" s="85"/>
      <c r="E105" s="91">
        <f>D105</f>
        <v>0</v>
      </c>
      <c r="F105" s="97" t="e">
        <f>($R$5-$E105)</f>
        <v>#DIV/0!</v>
      </c>
      <c r="G105" s="98" t="e">
        <f>(F105-$C105)</f>
        <v>#DIV/0!</v>
      </c>
      <c r="H105" s="36" t="e">
        <f>(G105)^2</f>
        <v>#DIV/0!</v>
      </c>
      <c r="I105" s="97" t="e">
        <f>($R$5-$E105)/-$R$4</f>
        <v>#DIV/0!</v>
      </c>
      <c r="J105" s="98" t="e">
        <f>(I105-$C105)</f>
        <v>#DIV/0!</v>
      </c>
      <c r="K105" s="36" t="e">
        <f>(J105)^2</f>
        <v>#DIV/0!</v>
      </c>
      <c r="L105" s="52"/>
      <c r="M105" s="52"/>
      <c r="N105" s="54"/>
      <c r="O105" s="54"/>
      <c r="P105" s="52"/>
      <c r="Q105" s="52"/>
      <c r="R105" s="52"/>
      <c r="S105" s="52"/>
      <c r="T105" s="52"/>
      <c r="U105" s="52"/>
      <c r="V105" s="52"/>
      <c r="W105" s="52"/>
    </row>
    <row r="106" spans="1:23" ht="12.75">
      <c r="A106" s="33"/>
      <c r="B106" s="34" t="s">
        <v>4</v>
      </c>
      <c r="C106" s="35"/>
      <c r="D106" s="85"/>
      <c r="E106" s="91"/>
      <c r="F106" s="97"/>
      <c r="G106" s="98"/>
      <c r="H106" s="36"/>
      <c r="I106" s="97"/>
      <c r="J106" s="98"/>
      <c r="K106" s="36"/>
      <c r="L106" s="52"/>
      <c r="M106" s="52"/>
      <c r="N106" s="54"/>
      <c r="O106" s="54"/>
      <c r="P106" s="52"/>
      <c r="Q106" s="52"/>
      <c r="R106" s="52"/>
      <c r="S106" s="52"/>
      <c r="T106" s="52"/>
      <c r="U106" s="52"/>
      <c r="V106" s="52"/>
      <c r="W106" s="52"/>
    </row>
    <row r="107" spans="1:23" ht="12.75">
      <c r="A107" s="33"/>
      <c r="B107" s="34" t="s">
        <v>2</v>
      </c>
      <c r="C107" s="35"/>
      <c r="D107" s="85"/>
      <c r="E107" s="91"/>
      <c r="F107" s="97"/>
      <c r="G107" s="98"/>
      <c r="H107" s="36"/>
      <c r="I107" s="97"/>
      <c r="J107" s="98"/>
      <c r="K107" s="36"/>
      <c r="L107" s="52"/>
      <c r="M107" s="52"/>
      <c r="N107" s="54"/>
      <c r="O107" s="54"/>
      <c r="P107" s="52"/>
      <c r="Q107" s="52"/>
      <c r="R107" s="52"/>
      <c r="S107" s="52"/>
      <c r="T107" s="52"/>
      <c r="U107" s="52"/>
      <c r="V107" s="52"/>
      <c r="W107" s="52"/>
    </row>
    <row r="108" spans="1:23" ht="12.75">
      <c r="A108" s="38"/>
      <c r="B108" s="39" t="s">
        <v>137</v>
      </c>
      <c r="C108" s="40">
        <v>3.99</v>
      </c>
      <c r="D108" s="86"/>
      <c r="E108" s="92" t="e">
        <f>AVERAGE(D106:D107)</f>
        <v>#DIV/0!</v>
      </c>
      <c r="F108" s="99" t="e">
        <f>($R$5-$E108)</f>
        <v>#DIV/0!</v>
      </c>
      <c r="G108" s="100" t="e">
        <f>(F108-$C108)</f>
        <v>#DIV/0!</v>
      </c>
      <c r="H108" s="41" t="e">
        <f>(G108)^2</f>
        <v>#DIV/0!</v>
      </c>
      <c r="I108" s="99" t="e">
        <f>($R$5-$E108)/-$R$4</f>
        <v>#DIV/0!</v>
      </c>
      <c r="J108" s="100" t="e">
        <f>(I108-$C108)</f>
        <v>#DIV/0!</v>
      </c>
      <c r="K108" s="41" t="e">
        <f>(J108)^2</f>
        <v>#DIV/0!</v>
      </c>
      <c r="L108" s="52"/>
      <c r="M108" s="52"/>
      <c r="N108" s="54"/>
      <c r="O108" s="54"/>
      <c r="P108" s="52"/>
      <c r="Q108" s="52"/>
      <c r="R108" s="52"/>
      <c r="S108" s="52"/>
      <c r="T108" s="52"/>
      <c r="U108" s="52"/>
      <c r="V108" s="52"/>
      <c r="W108" s="52"/>
    </row>
    <row r="109" spans="1:23" ht="12.75">
      <c r="A109" s="69" t="s">
        <v>19</v>
      </c>
      <c r="B109" s="70" t="s">
        <v>6</v>
      </c>
      <c r="C109" s="71"/>
      <c r="D109" s="84"/>
      <c r="E109" s="90"/>
      <c r="F109" s="95"/>
      <c r="G109" s="96"/>
      <c r="H109" s="72"/>
      <c r="I109" s="95"/>
      <c r="J109" s="96"/>
      <c r="K109" s="72"/>
      <c r="L109" s="52"/>
      <c r="M109" s="52"/>
      <c r="N109" s="54"/>
      <c r="O109" s="54"/>
      <c r="P109" s="52"/>
      <c r="Q109" s="52"/>
      <c r="R109" s="52"/>
      <c r="S109" s="52"/>
      <c r="T109" s="52"/>
      <c r="U109" s="52"/>
      <c r="V109" s="52"/>
      <c r="W109" s="52"/>
    </row>
    <row r="110" spans="1:23" ht="12.75">
      <c r="A110" s="33"/>
      <c r="B110" s="34" t="s">
        <v>209</v>
      </c>
      <c r="C110" s="35"/>
      <c r="D110" s="85"/>
      <c r="E110" s="91"/>
      <c r="F110" s="97"/>
      <c r="G110" s="98"/>
      <c r="H110" s="36"/>
      <c r="I110" s="97"/>
      <c r="J110" s="98"/>
      <c r="K110" s="36"/>
      <c r="L110" s="52"/>
      <c r="M110" s="52"/>
      <c r="N110" s="54"/>
      <c r="O110" s="54"/>
      <c r="P110" s="52"/>
      <c r="Q110" s="52"/>
      <c r="R110" s="52"/>
      <c r="S110" s="52"/>
      <c r="T110" s="52"/>
      <c r="U110" s="52"/>
      <c r="V110" s="52"/>
      <c r="W110" s="52"/>
    </row>
    <row r="111" spans="1:23" ht="12.75">
      <c r="A111" s="33"/>
      <c r="B111" s="34" t="s">
        <v>211</v>
      </c>
      <c r="C111" s="35"/>
      <c r="D111" s="85"/>
      <c r="E111" s="91"/>
      <c r="F111" s="97"/>
      <c r="G111" s="98"/>
      <c r="H111" s="36"/>
      <c r="I111" s="97"/>
      <c r="J111" s="98"/>
      <c r="K111" s="36"/>
      <c r="L111" s="52"/>
      <c r="M111" s="52"/>
      <c r="N111" s="54"/>
      <c r="O111" s="54"/>
      <c r="P111" s="52"/>
      <c r="Q111" s="52"/>
      <c r="R111" s="52"/>
      <c r="S111" s="52"/>
      <c r="T111" s="52"/>
      <c r="U111" s="52"/>
      <c r="V111" s="52"/>
      <c r="W111" s="52"/>
    </row>
    <row r="112" spans="1:23" ht="12.75">
      <c r="A112" s="33"/>
      <c r="B112" s="34" t="s">
        <v>4</v>
      </c>
      <c r="C112" s="35"/>
      <c r="D112" s="85"/>
      <c r="E112" s="91"/>
      <c r="F112" s="97"/>
      <c r="G112" s="98"/>
      <c r="H112" s="36"/>
      <c r="I112" s="97"/>
      <c r="J112" s="98"/>
      <c r="K112" s="36"/>
      <c r="L112" s="52"/>
      <c r="M112" s="52"/>
      <c r="N112" s="54"/>
      <c r="O112" s="54"/>
      <c r="P112" s="52"/>
      <c r="Q112" s="52"/>
      <c r="R112" s="52"/>
      <c r="S112" s="52"/>
      <c r="T112" s="52"/>
      <c r="U112" s="52"/>
      <c r="V112" s="52"/>
      <c r="W112" s="52"/>
    </row>
    <row r="113" spans="1:23" ht="12.75">
      <c r="A113" s="33"/>
      <c r="B113" s="34" t="s">
        <v>2</v>
      </c>
      <c r="C113" s="35"/>
      <c r="D113" s="85"/>
      <c r="E113" s="91"/>
      <c r="F113" s="97"/>
      <c r="G113" s="98"/>
      <c r="H113" s="36"/>
      <c r="I113" s="97"/>
      <c r="J113" s="98"/>
      <c r="K113" s="36"/>
      <c r="L113" s="52"/>
      <c r="M113" s="52"/>
      <c r="N113" s="54"/>
      <c r="O113" s="54"/>
      <c r="P113" s="52"/>
      <c r="Q113" s="52"/>
      <c r="R113" s="52"/>
      <c r="S113" s="52"/>
      <c r="T113" s="52"/>
      <c r="U113" s="52"/>
      <c r="V113" s="52"/>
      <c r="W113" s="52"/>
    </row>
    <row r="114" spans="1:23" ht="12.75">
      <c r="A114" s="33"/>
      <c r="B114" s="34" t="s">
        <v>22</v>
      </c>
      <c r="C114" s="35"/>
      <c r="D114" s="85"/>
      <c r="E114" s="91"/>
      <c r="F114" s="97"/>
      <c r="G114" s="98"/>
      <c r="H114" s="36"/>
      <c r="I114" s="97"/>
      <c r="J114" s="98"/>
      <c r="K114" s="36"/>
      <c r="L114" s="52"/>
      <c r="M114" s="52"/>
      <c r="N114" s="54"/>
      <c r="O114" s="54"/>
      <c r="P114" s="52"/>
      <c r="Q114" s="52"/>
      <c r="R114" s="52"/>
      <c r="S114" s="52"/>
      <c r="T114" s="52"/>
      <c r="U114" s="52"/>
      <c r="V114" s="52"/>
      <c r="W114" s="52"/>
    </row>
    <row r="115" spans="1:23" ht="12.75">
      <c r="A115" s="38"/>
      <c r="B115" s="39" t="s">
        <v>145</v>
      </c>
      <c r="C115" s="40">
        <v>2.11</v>
      </c>
      <c r="D115" s="86"/>
      <c r="E115" s="92" t="e">
        <f>AVERAGE(D109:D114)</f>
        <v>#DIV/0!</v>
      </c>
      <c r="F115" s="99" t="e">
        <f>($R$5-$E115)</f>
        <v>#DIV/0!</v>
      </c>
      <c r="G115" s="100" t="e">
        <f>(F115-$C115)</f>
        <v>#DIV/0!</v>
      </c>
      <c r="H115" s="41" t="e">
        <f>(G115)^2</f>
        <v>#DIV/0!</v>
      </c>
      <c r="I115" s="99" t="e">
        <f>($R$5-$E115)/-$R$4</f>
        <v>#DIV/0!</v>
      </c>
      <c r="J115" s="100" t="e">
        <f>(I115-$C115)</f>
        <v>#DIV/0!</v>
      </c>
      <c r="K115" s="41" t="e">
        <f>(J115)^2</f>
        <v>#DIV/0!</v>
      </c>
      <c r="L115" s="52"/>
      <c r="M115" s="52"/>
      <c r="N115" s="54"/>
      <c r="O115" s="54"/>
      <c r="P115" s="52"/>
      <c r="Q115" s="52"/>
      <c r="R115" s="52"/>
      <c r="S115" s="52"/>
      <c r="T115" s="52"/>
      <c r="U115" s="52"/>
      <c r="V115" s="52"/>
      <c r="W115" s="52"/>
    </row>
    <row r="116" spans="1:23" ht="12.75">
      <c r="A116" s="69" t="s">
        <v>20</v>
      </c>
      <c r="B116" s="70" t="s">
        <v>6</v>
      </c>
      <c r="C116" s="71"/>
      <c r="D116" s="84"/>
      <c r="E116" s="90"/>
      <c r="F116" s="95"/>
      <c r="G116" s="96"/>
      <c r="H116" s="72"/>
      <c r="I116" s="95"/>
      <c r="J116" s="96"/>
      <c r="K116" s="72"/>
      <c r="L116" s="52"/>
      <c r="M116" s="52"/>
      <c r="N116" s="54"/>
      <c r="O116" s="54"/>
      <c r="P116" s="52"/>
      <c r="Q116" s="52"/>
      <c r="R116" s="52"/>
      <c r="S116" s="52"/>
      <c r="T116" s="52"/>
      <c r="U116" s="52"/>
      <c r="V116" s="52"/>
      <c r="W116" s="52"/>
    </row>
    <row r="117" spans="1:23" ht="12.75">
      <c r="A117" s="33"/>
      <c r="B117" s="34" t="s">
        <v>209</v>
      </c>
      <c r="C117" s="35"/>
      <c r="D117" s="85"/>
      <c r="E117" s="91"/>
      <c r="F117" s="97"/>
      <c r="G117" s="98"/>
      <c r="H117" s="36"/>
      <c r="I117" s="97"/>
      <c r="J117" s="98"/>
      <c r="K117" s="36"/>
      <c r="L117" s="52"/>
      <c r="M117" s="52"/>
      <c r="N117" s="54"/>
      <c r="O117" s="54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33"/>
      <c r="B118" s="34" t="s">
        <v>130</v>
      </c>
      <c r="C118" s="35">
        <v>2.72</v>
      </c>
      <c r="D118" s="80"/>
      <c r="E118" s="91" t="e">
        <f>AVERAGE(D116:D117)</f>
        <v>#DIV/0!</v>
      </c>
      <c r="F118" s="97" t="e">
        <f>($R$5-$E118)</f>
        <v>#DIV/0!</v>
      </c>
      <c r="G118" s="98" t="e">
        <f>(F118-$C118)</f>
        <v>#DIV/0!</v>
      </c>
      <c r="H118" s="36" t="e">
        <f>(G118)^2</f>
        <v>#DIV/0!</v>
      </c>
      <c r="I118" s="97" t="e">
        <f>($R$5-$E118)/-$R$4</f>
        <v>#DIV/0!</v>
      </c>
      <c r="J118" s="98" t="e">
        <f>(I118-$C118)</f>
        <v>#DIV/0!</v>
      </c>
      <c r="K118" s="36" t="e">
        <f>(J118)^2</f>
        <v>#DIV/0!</v>
      </c>
      <c r="L118" s="52"/>
      <c r="M118" s="52"/>
      <c r="N118" s="54"/>
      <c r="O118" s="54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33"/>
      <c r="B119" s="34" t="s">
        <v>211</v>
      </c>
      <c r="C119" s="35"/>
      <c r="D119" s="85"/>
      <c r="E119" s="91"/>
      <c r="F119" s="97"/>
      <c r="G119" s="98"/>
      <c r="H119" s="36"/>
      <c r="I119" s="97"/>
      <c r="J119" s="98"/>
      <c r="K119" s="36"/>
      <c r="L119" s="52"/>
      <c r="M119" s="52"/>
      <c r="N119" s="54"/>
      <c r="O119" s="54"/>
      <c r="P119" s="52"/>
      <c r="Q119" s="52"/>
      <c r="R119" s="52"/>
      <c r="S119" s="52"/>
      <c r="T119" s="52"/>
      <c r="U119" s="52"/>
      <c r="V119" s="52"/>
      <c r="W119" s="52"/>
    </row>
    <row r="120" spans="1:23" ht="12.75">
      <c r="A120" s="33"/>
      <c r="B120" s="34" t="s">
        <v>4</v>
      </c>
      <c r="C120" s="35"/>
      <c r="D120" s="85"/>
      <c r="E120" s="91"/>
      <c r="F120" s="97"/>
      <c r="G120" s="98"/>
      <c r="H120" s="36"/>
      <c r="I120" s="97"/>
      <c r="J120" s="98"/>
      <c r="K120" s="36"/>
      <c r="L120" s="52"/>
      <c r="M120" s="52"/>
      <c r="N120" s="54"/>
      <c r="O120" s="54"/>
      <c r="P120" s="52"/>
      <c r="Q120" s="52"/>
      <c r="R120" s="52"/>
      <c r="S120" s="52"/>
      <c r="T120" s="52"/>
      <c r="U120" s="52"/>
      <c r="V120" s="52"/>
      <c r="W120" s="52"/>
    </row>
    <row r="121" spans="1:23" ht="12.75">
      <c r="A121" s="33"/>
      <c r="B121" s="34" t="s">
        <v>2</v>
      </c>
      <c r="C121" s="35"/>
      <c r="D121" s="85"/>
      <c r="E121" s="91"/>
      <c r="F121" s="97"/>
      <c r="G121" s="98"/>
      <c r="H121" s="36"/>
      <c r="I121" s="97"/>
      <c r="J121" s="98"/>
      <c r="K121" s="36"/>
      <c r="L121" s="52"/>
      <c r="M121" s="52"/>
      <c r="N121" s="54"/>
      <c r="O121" s="54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33"/>
      <c r="B122" s="34" t="s">
        <v>22</v>
      </c>
      <c r="C122" s="35"/>
      <c r="D122" s="85"/>
      <c r="E122" s="91"/>
      <c r="F122" s="97"/>
      <c r="G122" s="98"/>
      <c r="H122" s="36"/>
      <c r="I122" s="97"/>
      <c r="J122" s="98"/>
      <c r="K122" s="36"/>
      <c r="L122" s="52"/>
      <c r="M122" s="52"/>
      <c r="N122" s="54"/>
      <c r="O122" s="54"/>
      <c r="P122" s="52"/>
      <c r="Q122" s="52"/>
      <c r="R122" s="52"/>
      <c r="S122" s="52"/>
      <c r="T122" s="52"/>
      <c r="U122" s="52"/>
      <c r="V122" s="52"/>
      <c r="W122" s="52"/>
    </row>
    <row r="123" spans="1:23" ht="12.75">
      <c r="A123" s="38"/>
      <c r="B123" s="39" t="s">
        <v>148</v>
      </c>
      <c r="C123" s="40">
        <v>4.73</v>
      </c>
      <c r="D123" s="86"/>
      <c r="E123" s="92" t="e">
        <f>AVERAGE(D119:D122)</f>
        <v>#DIV/0!</v>
      </c>
      <c r="F123" s="99" t="e">
        <f>($R$5-$E123)</f>
        <v>#DIV/0!</v>
      </c>
      <c r="G123" s="100" t="e">
        <f>(F123-$C123)</f>
        <v>#DIV/0!</v>
      </c>
      <c r="H123" s="41" t="e">
        <f>(G123)^2</f>
        <v>#DIV/0!</v>
      </c>
      <c r="I123" s="99" t="e">
        <f>($R$5-$E123)/-$R$4</f>
        <v>#DIV/0!</v>
      </c>
      <c r="J123" s="100" t="e">
        <f>(I123-$C123)</f>
        <v>#DIV/0!</v>
      </c>
      <c r="K123" s="41" t="e">
        <f>(J123)^2</f>
        <v>#DIV/0!</v>
      </c>
      <c r="L123" s="52"/>
      <c r="M123" s="52"/>
      <c r="N123" s="54"/>
      <c r="O123" s="54"/>
      <c r="P123" s="52"/>
      <c r="Q123" s="52"/>
      <c r="R123" s="52"/>
      <c r="S123" s="52"/>
      <c r="T123" s="52"/>
      <c r="U123" s="52"/>
      <c r="V123" s="52"/>
      <c r="W123" s="52"/>
    </row>
    <row r="124" spans="1:23" ht="12.75">
      <c r="A124" s="69" t="s">
        <v>21</v>
      </c>
      <c r="B124" s="70" t="s">
        <v>209</v>
      </c>
      <c r="C124" s="71"/>
      <c r="D124" s="84"/>
      <c r="E124" s="90"/>
      <c r="F124" s="95"/>
      <c r="G124" s="96"/>
      <c r="H124" s="72"/>
      <c r="I124" s="95"/>
      <c r="J124" s="96"/>
      <c r="K124" s="72"/>
      <c r="L124" s="52"/>
      <c r="M124" s="52"/>
      <c r="N124" s="54"/>
      <c r="O124" s="54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33"/>
      <c r="B125" s="34" t="s">
        <v>211</v>
      </c>
      <c r="C125" s="35"/>
      <c r="D125" s="85"/>
      <c r="E125" s="91"/>
      <c r="F125" s="97"/>
      <c r="G125" s="98"/>
      <c r="H125" s="36"/>
      <c r="I125" s="97"/>
      <c r="J125" s="98"/>
      <c r="K125" s="36"/>
      <c r="L125" s="52"/>
      <c r="M125" s="52"/>
      <c r="N125" s="54"/>
      <c r="O125" s="54"/>
      <c r="P125" s="52"/>
      <c r="Q125" s="52"/>
      <c r="R125" s="52"/>
      <c r="S125" s="52"/>
      <c r="T125" s="52"/>
      <c r="U125" s="52"/>
      <c r="V125" s="52"/>
      <c r="W125" s="52"/>
    </row>
    <row r="126" spans="1:23" ht="12.75">
      <c r="A126" s="33"/>
      <c r="B126" s="34" t="s">
        <v>4</v>
      </c>
      <c r="C126" s="35"/>
      <c r="D126" s="85"/>
      <c r="E126" s="91"/>
      <c r="F126" s="97"/>
      <c r="G126" s="98"/>
      <c r="H126" s="36"/>
      <c r="I126" s="97"/>
      <c r="J126" s="98"/>
      <c r="K126" s="36"/>
      <c r="L126" s="52"/>
      <c r="M126" s="52"/>
      <c r="N126" s="54"/>
      <c r="O126" s="54"/>
      <c r="P126" s="52"/>
      <c r="Q126" s="52"/>
      <c r="R126" s="52"/>
      <c r="S126" s="52"/>
      <c r="T126" s="52"/>
      <c r="U126" s="52"/>
      <c r="V126" s="52"/>
      <c r="W126" s="52"/>
    </row>
    <row r="127" spans="1:23" ht="12.75">
      <c r="A127" s="33"/>
      <c r="B127" s="34" t="s">
        <v>141</v>
      </c>
      <c r="C127" s="35">
        <v>2</v>
      </c>
      <c r="D127" s="80"/>
      <c r="E127" s="91" t="e">
        <f>AVERAGE(D124:D126)</f>
        <v>#DIV/0!</v>
      </c>
      <c r="F127" s="97" t="e">
        <f>($R$5-$E127)</f>
        <v>#DIV/0!</v>
      </c>
      <c r="G127" s="98" t="e">
        <f>(F127-$C127)</f>
        <v>#DIV/0!</v>
      </c>
      <c r="H127" s="36" t="e">
        <f>(G127)^2</f>
        <v>#DIV/0!</v>
      </c>
      <c r="I127" s="97" t="e">
        <f>($R$5-$E127)/-$R$4</f>
        <v>#DIV/0!</v>
      </c>
      <c r="J127" s="98" t="e">
        <f>(I127-$C127)</f>
        <v>#DIV/0!</v>
      </c>
      <c r="K127" s="36" t="e">
        <f>(J127)^2</f>
        <v>#DIV/0!</v>
      </c>
      <c r="L127" s="52"/>
      <c r="M127" s="52"/>
      <c r="N127" s="54"/>
      <c r="O127" s="54"/>
      <c r="P127" s="52"/>
      <c r="Q127" s="52"/>
      <c r="R127" s="52"/>
      <c r="S127" s="52"/>
      <c r="T127" s="52"/>
      <c r="U127" s="52"/>
      <c r="V127" s="52"/>
      <c r="W127" s="52"/>
    </row>
    <row r="128" spans="1:23" ht="12.75">
      <c r="A128" s="33"/>
      <c r="B128" s="34" t="s">
        <v>2</v>
      </c>
      <c r="C128" s="35"/>
      <c r="D128" s="85"/>
      <c r="E128" s="91"/>
      <c r="F128" s="97"/>
      <c r="G128" s="98"/>
      <c r="H128" s="36"/>
      <c r="I128" s="97"/>
      <c r="J128" s="98"/>
      <c r="K128" s="36"/>
      <c r="L128" s="52"/>
      <c r="M128" s="52"/>
      <c r="N128" s="54"/>
      <c r="O128" s="54"/>
      <c r="P128" s="52"/>
      <c r="Q128" s="52"/>
      <c r="R128" s="52"/>
      <c r="S128" s="52"/>
      <c r="T128" s="52"/>
      <c r="U128" s="52"/>
      <c r="V128" s="52"/>
      <c r="W128" s="52"/>
    </row>
    <row r="129" spans="1:23" ht="12.75">
      <c r="A129" s="33"/>
      <c r="B129" s="34" t="s">
        <v>22</v>
      </c>
      <c r="C129" s="35"/>
      <c r="D129" s="85"/>
      <c r="E129" s="91"/>
      <c r="F129" s="97"/>
      <c r="G129" s="98"/>
      <c r="H129" s="36"/>
      <c r="I129" s="97"/>
      <c r="J129" s="98"/>
      <c r="K129" s="36"/>
      <c r="L129" s="52"/>
      <c r="M129" s="52"/>
      <c r="N129" s="54"/>
      <c r="O129" s="54"/>
      <c r="P129" s="52"/>
      <c r="Q129" s="52"/>
      <c r="R129" s="52"/>
      <c r="S129" s="52"/>
      <c r="T129" s="52"/>
      <c r="U129" s="52"/>
      <c r="V129" s="52"/>
      <c r="W129" s="52"/>
    </row>
    <row r="130" spans="1:23" ht="12.75">
      <c r="A130" s="33"/>
      <c r="B130" s="34" t="s">
        <v>24</v>
      </c>
      <c r="C130" s="35"/>
      <c r="D130" s="85"/>
      <c r="E130" s="91"/>
      <c r="F130" s="97"/>
      <c r="G130" s="98"/>
      <c r="H130" s="36"/>
      <c r="I130" s="97"/>
      <c r="J130" s="98"/>
      <c r="K130" s="36"/>
      <c r="L130" s="52"/>
      <c r="M130" s="52"/>
      <c r="N130" s="54"/>
      <c r="O130" s="54"/>
      <c r="P130" s="52"/>
      <c r="Q130" s="52"/>
      <c r="R130" s="52"/>
      <c r="S130" s="52"/>
      <c r="T130" s="52"/>
      <c r="U130" s="52"/>
      <c r="V130" s="52"/>
      <c r="W130" s="52"/>
    </row>
    <row r="131" spans="1:23" ht="12.75">
      <c r="A131" s="38"/>
      <c r="B131" s="39" t="s">
        <v>149</v>
      </c>
      <c r="C131" s="40">
        <v>3.65</v>
      </c>
      <c r="D131" s="86"/>
      <c r="E131" s="92" t="e">
        <f>AVERAGE(D128:D130)</f>
        <v>#DIV/0!</v>
      </c>
      <c r="F131" s="99" t="e">
        <f>($R$5-$E131)</f>
        <v>#DIV/0!</v>
      </c>
      <c r="G131" s="100" t="e">
        <f>(F131-$C131)</f>
        <v>#DIV/0!</v>
      </c>
      <c r="H131" s="41" t="e">
        <f>(G131)^2</f>
        <v>#DIV/0!</v>
      </c>
      <c r="I131" s="99" t="e">
        <f>($R$5-$E131)/-$R$4</f>
        <v>#DIV/0!</v>
      </c>
      <c r="J131" s="100" t="e">
        <f>(I131-$C131)</f>
        <v>#DIV/0!</v>
      </c>
      <c r="K131" s="41" t="e">
        <f>(J131)^2</f>
        <v>#DIV/0!</v>
      </c>
      <c r="L131" s="52"/>
      <c r="M131" s="52"/>
      <c r="N131" s="54"/>
      <c r="O131" s="54"/>
      <c r="P131" s="52"/>
      <c r="Q131" s="52"/>
      <c r="R131" s="52"/>
      <c r="S131" s="52"/>
      <c r="T131" s="52"/>
      <c r="U131" s="52"/>
      <c r="V131" s="52"/>
      <c r="W131" s="52"/>
    </row>
    <row r="132" spans="1:23" ht="12.75">
      <c r="A132" s="69" t="s">
        <v>23</v>
      </c>
      <c r="B132" s="70" t="s">
        <v>209</v>
      </c>
      <c r="C132" s="71">
        <v>7.89</v>
      </c>
      <c r="D132" s="84"/>
      <c r="E132" s="90">
        <f>D132</f>
        <v>0</v>
      </c>
      <c r="F132" s="97" t="e">
        <f>($R$5-$E132)</f>
        <v>#DIV/0!</v>
      </c>
      <c r="G132" s="98" t="e">
        <f>(F132-$C132)</f>
        <v>#DIV/0!</v>
      </c>
      <c r="H132" s="36" t="e">
        <f>(G132)^2</f>
        <v>#DIV/0!</v>
      </c>
      <c r="I132" s="97" t="e">
        <f>($R$5-$E132)/-$R$4</f>
        <v>#DIV/0!</v>
      </c>
      <c r="J132" s="98" t="e">
        <f>(I132-$C132)</f>
        <v>#DIV/0!</v>
      </c>
      <c r="K132" s="36" t="e">
        <f>(J132)^2</f>
        <v>#DIV/0!</v>
      </c>
      <c r="L132" s="52"/>
      <c r="M132" s="52"/>
      <c r="N132" s="54"/>
      <c r="O132" s="54"/>
      <c r="P132" s="52"/>
      <c r="Q132" s="52"/>
      <c r="R132" s="52"/>
      <c r="S132" s="52"/>
      <c r="T132" s="52"/>
      <c r="U132" s="52"/>
      <c r="V132" s="52"/>
      <c r="W132" s="52"/>
    </row>
    <row r="133" spans="1:23" ht="12.75">
      <c r="A133" s="33"/>
      <c r="B133" s="34" t="s">
        <v>211</v>
      </c>
      <c r="C133" s="35"/>
      <c r="D133" s="85"/>
      <c r="E133" s="91"/>
      <c r="F133" s="97"/>
      <c r="G133" s="98"/>
      <c r="H133" s="36"/>
      <c r="I133" s="97"/>
      <c r="J133" s="98"/>
      <c r="K133" s="36"/>
      <c r="L133" s="52"/>
      <c r="M133" s="52"/>
      <c r="N133" s="54"/>
      <c r="O133" s="54"/>
      <c r="P133" s="52"/>
      <c r="Q133" s="52"/>
      <c r="R133" s="52"/>
      <c r="S133" s="52"/>
      <c r="T133" s="52"/>
      <c r="U133" s="52"/>
      <c r="V133" s="52"/>
      <c r="W133" s="52"/>
    </row>
    <row r="134" spans="1:23" ht="12.75">
      <c r="A134" s="33"/>
      <c r="B134" s="34" t="s">
        <v>4</v>
      </c>
      <c r="C134" s="35"/>
      <c r="D134" s="85"/>
      <c r="E134" s="91"/>
      <c r="F134" s="97"/>
      <c r="G134" s="98"/>
      <c r="H134" s="36"/>
      <c r="I134" s="97"/>
      <c r="J134" s="98"/>
      <c r="K134" s="36"/>
      <c r="L134" s="52"/>
      <c r="M134" s="52"/>
      <c r="N134" s="54"/>
      <c r="O134" s="54"/>
      <c r="P134" s="52"/>
      <c r="Q134" s="52"/>
      <c r="R134" s="52"/>
      <c r="S134" s="52"/>
      <c r="T134" s="52"/>
      <c r="U134" s="52"/>
      <c r="V134" s="52"/>
      <c r="W134" s="52"/>
    </row>
    <row r="135" spans="1:23" ht="12.75">
      <c r="A135" s="33"/>
      <c r="B135" s="34" t="s">
        <v>2</v>
      </c>
      <c r="C135" s="35"/>
      <c r="D135" s="85"/>
      <c r="E135" s="91"/>
      <c r="F135" s="97"/>
      <c r="G135" s="98"/>
      <c r="H135" s="36"/>
      <c r="I135" s="97"/>
      <c r="J135" s="98"/>
      <c r="K135" s="36"/>
      <c r="L135" s="52"/>
      <c r="M135" s="52"/>
      <c r="N135" s="54"/>
      <c r="O135" s="54"/>
      <c r="P135" s="52"/>
      <c r="Q135" s="52"/>
      <c r="R135" s="52"/>
      <c r="S135" s="52"/>
      <c r="T135" s="52"/>
      <c r="U135" s="52"/>
      <c r="V135" s="52"/>
      <c r="W135" s="52"/>
    </row>
    <row r="136" spans="1:23" ht="12.75">
      <c r="A136" s="33"/>
      <c r="B136" s="34" t="s">
        <v>147</v>
      </c>
      <c r="C136" s="35">
        <v>2.98</v>
      </c>
      <c r="D136" s="80"/>
      <c r="E136" s="91" t="e">
        <f>AVERAGE(D133:D135)</f>
        <v>#DIV/0!</v>
      </c>
      <c r="F136" s="97" t="e">
        <f>($R$5-$E136)</f>
        <v>#DIV/0!</v>
      </c>
      <c r="G136" s="98" t="e">
        <f>(F136-$C136)</f>
        <v>#DIV/0!</v>
      </c>
      <c r="H136" s="36" t="e">
        <f>(G136)^2</f>
        <v>#DIV/0!</v>
      </c>
      <c r="I136" s="97" t="e">
        <f>($R$5-$E136)/-$R$4</f>
        <v>#DIV/0!</v>
      </c>
      <c r="J136" s="98" t="e">
        <f>(I136-$C136)</f>
        <v>#DIV/0!</v>
      </c>
      <c r="K136" s="36" t="e">
        <f>(J136)^2</f>
        <v>#DIV/0!</v>
      </c>
      <c r="L136" s="52"/>
      <c r="M136" s="52"/>
      <c r="N136" s="54"/>
      <c r="O136" s="54"/>
      <c r="P136" s="52"/>
      <c r="Q136" s="52"/>
      <c r="R136" s="52"/>
      <c r="S136" s="52"/>
      <c r="T136" s="52"/>
      <c r="U136" s="52"/>
      <c r="V136" s="52"/>
      <c r="W136" s="52"/>
    </row>
    <row r="137" spans="1:23" ht="12.75">
      <c r="A137" s="33"/>
      <c r="B137" s="34" t="s">
        <v>22</v>
      </c>
      <c r="C137" s="35"/>
      <c r="D137" s="85"/>
      <c r="E137" s="91"/>
      <c r="F137" s="97"/>
      <c r="G137" s="98"/>
      <c r="H137" s="36"/>
      <c r="I137" s="97"/>
      <c r="J137" s="98"/>
      <c r="K137" s="36"/>
      <c r="L137" s="52"/>
      <c r="M137" s="52"/>
      <c r="N137" s="54"/>
      <c r="O137" s="54"/>
      <c r="P137" s="52"/>
      <c r="Q137" s="52"/>
      <c r="R137" s="52"/>
      <c r="S137" s="52"/>
      <c r="T137" s="52"/>
      <c r="U137" s="52"/>
      <c r="V137" s="52"/>
      <c r="W137" s="52"/>
    </row>
    <row r="138" spans="1:23" ht="12.75">
      <c r="A138" s="33"/>
      <c r="B138" s="34" t="s">
        <v>24</v>
      </c>
      <c r="C138" s="35"/>
      <c r="D138" s="85"/>
      <c r="E138" s="91"/>
      <c r="F138" s="97"/>
      <c r="G138" s="98"/>
      <c r="H138" s="36"/>
      <c r="I138" s="97"/>
      <c r="J138" s="98"/>
      <c r="K138" s="36"/>
      <c r="L138" s="52"/>
      <c r="M138" s="52"/>
      <c r="N138" s="54"/>
      <c r="O138" s="54"/>
      <c r="P138" s="52"/>
      <c r="Q138" s="52"/>
      <c r="R138" s="52"/>
      <c r="S138" s="52"/>
      <c r="T138" s="52"/>
      <c r="U138" s="52"/>
      <c r="V138" s="52"/>
      <c r="W138" s="52"/>
    </row>
    <row r="139" spans="1:23" ht="12.75">
      <c r="A139" s="33"/>
      <c r="B139" s="34" t="s">
        <v>37</v>
      </c>
      <c r="C139" s="35"/>
      <c r="D139" s="85"/>
      <c r="E139" s="91"/>
      <c r="F139" s="97"/>
      <c r="G139" s="98"/>
      <c r="H139" s="36"/>
      <c r="I139" s="97"/>
      <c r="J139" s="98"/>
      <c r="K139" s="36"/>
      <c r="L139" s="52"/>
      <c r="M139" s="52"/>
      <c r="N139" s="54"/>
      <c r="O139" s="54"/>
      <c r="P139" s="52"/>
      <c r="Q139" s="52"/>
      <c r="R139" s="52"/>
      <c r="S139" s="52"/>
      <c r="T139" s="52"/>
      <c r="U139" s="52"/>
      <c r="V139" s="52"/>
      <c r="W139" s="52"/>
    </row>
    <row r="140" spans="1:23" ht="12.75">
      <c r="A140" s="38"/>
      <c r="B140" s="39" t="s">
        <v>150</v>
      </c>
      <c r="C140" s="40">
        <v>2.81</v>
      </c>
      <c r="D140" s="86"/>
      <c r="E140" s="92" t="e">
        <f>AVERAGE(D137:D139)</f>
        <v>#DIV/0!</v>
      </c>
      <c r="F140" s="99" t="e">
        <f>($R$5-$E140)</f>
        <v>#DIV/0!</v>
      </c>
      <c r="G140" s="100" t="e">
        <f>(F140-$C140)</f>
        <v>#DIV/0!</v>
      </c>
      <c r="H140" s="41" t="e">
        <f>(G140)^2</f>
        <v>#DIV/0!</v>
      </c>
      <c r="I140" s="99" t="e">
        <f>($R$5-$E140)/-$R$4</f>
        <v>#DIV/0!</v>
      </c>
      <c r="J140" s="100" t="e">
        <f>(I140-$C140)</f>
        <v>#DIV/0!</v>
      </c>
      <c r="K140" s="41" t="e">
        <f>(J140)^2</f>
        <v>#DIV/0!</v>
      </c>
      <c r="L140" s="52"/>
      <c r="M140" s="52"/>
      <c r="N140" s="54"/>
      <c r="O140" s="54"/>
      <c r="P140" s="52"/>
      <c r="Q140" s="52"/>
      <c r="R140" s="52"/>
      <c r="S140" s="52"/>
      <c r="T140" s="52"/>
      <c r="U140" s="52"/>
      <c r="V140" s="52"/>
      <c r="W140" s="52"/>
    </row>
    <row r="141" spans="1:23" ht="12.75">
      <c r="A141" s="69" t="s">
        <v>25</v>
      </c>
      <c r="B141" s="70" t="s">
        <v>4</v>
      </c>
      <c r="C141" s="71"/>
      <c r="D141" s="84"/>
      <c r="E141" s="90"/>
      <c r="F141" s="95"/>
      <c r="G141" s="96"/>
      <c r="H141" s="72"/>
      <c r="I141" s="95"/>
      <c r="J141" s="96"/>
      <c r="K141" s="72"/>
      <c r="L141" s="52"/>
      <c r="M141" s="52"/>
      <c r="N141" s="54"/>
      <c r="O141" s="54"/>
      <c r="P141" s="52"/>
      <c r="Q141" s="52"/>
      <c r="R141" s="52"/>
      <c r="S141" s="52"/>
      <c r="T141" s="52"/>
      <c r="U141" s="52"/>
      <c r="V141" s="52"/>
      <c r="W141" s="52"/>
    </row>
    <row r="142" spans="1:23" ht="12.75">
      <c r="A142" s="33"/>
      <c r="B142" s="34" t="s">
        <v>2</v>
      </c>
      <c r="C142" s="35"/>
      <c r="D142" s="85"/>
      <c r="E142" s="91"/>
      <c r="F142" s="97"/>
      <c r="G142" s="98"/>
      <c r="H142" s="36"/>
      <c r="I142" s="97"/>
      <c r="J142" s="98"/>
      <c r="K142" s="36"/>
      <c r="L142" s="52"/>
      <c r="M142" s="52"/>
      <c r="N142" s="54"/>
      <c r="O142" s="54"/>
      <c r="P142" s="52"/>
      <c r="Q142" s="52"/>
      <c r="R142" s="52"/>
      <c r="S142" s="52"/>
      <c r="T142" s="52"/>
      <c r="U142" s="52"/>
      <c r="V142" s="52"/>
      <c r="W142" s="52"/>
    </row>
    <row r="143" spans="1:23" ht="12.75">
      <c r="A143" s="33"/>
      <c r="B143" s="34" t="s">
        <v>22</v>
      </c>
      <c r="C143" s="35"/>
      <c r="D143" s="85"/>
      <c r="E143" s="91"/>
      <c r="F143" s="97"/>
      <c r="G143" s="98"/>
      <c r="H143" s="36"/>
      <c r="I143" s="97"/>
      <c r="J143" s="98"/>
      <c r="K143" s="36"/>
      <c r="L143" s="52"/>
      <c r="M143" s="52"/>
      <c r="N143" s="54"/>
      <c r="O143" s="54"/>
      <c r="P143" s="52"/>
      <c r="Q143" s="52"/>
      <c r="R143" s="52"/>
      <c r="S143" s="52"/>
      <c r="T143" s="52"/>
      <c r="U143" s="52"/>
      <c r="V143" s="52"/>
      <c r="W143" s="52"/>
    </row>
    <row r="144" spans="1:23" ht="12.75">
      <c r="A144" s="38"/>
      <c r="B144" s="39" t="s">
        <v>151</v>
      </c>
      <c r="C144" s="40">
        <v>2.64</v>
      </c>
      <c r="D144" s="86"/>
      <c r="E144" s="92" t="e">
        <f>AVERAGE(D141:D143)</f>
        <v>#DIV/0!</v>
      </c>
      <c r="F144" s="99" t="e">
        <f>($R$5-$E144)</f>
        <v>#DIV/0!</v>
      </c>
      <c r="G144" s="100" t="e">
        <f>(F144-$C144)</f>
        <v>#DIV/0!</v>
      </c>
      <c r="H144" s="41" t="e">
        <f>(G144)^2</f>
        <v>#DIV/0!</v>
      </c>
      <c r="I144" s="99" t="e">
        <f>($R$5-$E144)/-$R$4</f>
        <v>#DIV/0!</v>
      </c>
      <c r="J144" s="100" t="e">
        <f>(I144-$C144)</f>
        <v>#DIV/0!</v>
      </c>
      <c r="K144" s="41" t="e">
        <f>(J144)^2</f>
        <v>#DIV/0!</v>
      </c>
      <c r="L144" s="52"/>
      <c r="M144" s="52"/>
      <c r="N144" s="54"/>
      <c r="O144" s="54"/>
      <c r="P144" s="52"/>
      <c r="Q144" s="52"/>
      <c r="R144" s="52"/>
      <c r="S144" s="52"/>
      <c r="T144" s="52"/>
      <c r="U144" s="52"/>
      <c r="V144" s="52"/>
      <c r="W144" s="52"/>
    </row>
    <row r="145" spans="1:23" ht="12.75">
      <c r="A145" s="69" t="s">
        <v>26</v>
      </c>
      <c r="B145" s="70" t="s">
        <v>6</v>
      </c>
      <c r="C145" s="71"/>
      <c r="D145" s="84"/>
      <c r="E145" s="90"/>
      <c r="F145" s="95"/>
      <c r="G145" s="96"/>
      <c r="H145" s="72"/>
      <c r="I145" s="95"/>
      <c r="J145" s="96"/>
      <c r="K145" s="72"/>
      <c r="L145" s="52"/>
      <c r="M145" s="52"/>
      <c r="N145" s="54"/>
      <c r="O145" s="54"/>
      <c r="P145" s="52"/>
      <c r="Q145" s="52"/>
      <c r="R145" s="52"/>
      <c r="S145" s="52"/>
      <c r="T145" s="52"/>
      <c r="U145" s="52"/>
      <c r="V145" s="52"/>
      <c r="W145" s="52"/>
    </row>
    <row r="146" spans="1:23" ht="12.75">
      <c r="A146" s="33"/>
      <c r="B146" s="34" t="s">
        <v>209</v>
      </c>
      <c r="C146" s="35"/>
      <c r="D146" s="85"/>
      <c r="E146" s="91"/>
      <c r="F146" s="97"/>
      <c r="G146" s="98"/>
      <c r="H146" s="36"/>
      <c r="I146" s="97"/>
      <c r="J146" s="98"/>
      <c r="K146" s="36"/>
      <c r="L146" s="52"/>
      <c r="M146" s="52"/>
      <c r="N146" s="54"/>
      <c r="O146" s="54"/>
      <c r="P146" s="52"/>
      <c r="Q146" s="52"/>
      <c r="R146" s="52"/>
      <c r="S146" s="52"/>
      <c r="T146" s="52"/>
      <c r="U146" s="52"/>
      <c r="V146" s="52"/>
      <c r="W146" s="52"/>
    </row>
    <row r="147" spans="1:23" ht="12.75">
      <c r="A147" s="33"/>
      <c r="B147" s="34" t="s">
        <v>211</v>
      </c>
      <c r="C147" s="35"/>
      <c r="D147" s="85"/>
      <c r="E147" s="91"/>
      <c r="F147" s="97"/>
      <c r="G147" s="98"/>
      <c r="H147" s="36"/>
      <c r="I147" s="97"/>
      <c r="J147" s="98"/>
      <c r="K147" s="36"/>
      <c r="L147" s="52"/>
      <c r="M147" s="52"/>
      <c r="N147" s="54"/>
      <c r="O147" s="54"/>
      <c r="P147" s="52"/>
      <c r="Q147" s="52"/>
      <c r="R147" s="52"/>
      <c r="S147" s="52"/>
      <c r="T147" s="52"/>
      <c r="U147" s="52"/>
      <c r="V147" s="52"/>
      <c r="W147" s="52"/>
    </row>
    <row r="148" spans="1:23" ht="12.75">
      <c r="A148" s="33"/>
      <c r="B148" s="34" t="s">
        <v>4</v>
      </c>
      <c r="C148" s="35"/>
      <c r="D148" s="85"/>
      <c r="E148" s="91"/>
      <c r="F148" s="97"/>
      <c r="G148" s="98"/>
      <c r="H148" s="36"/>
      <c r="I148" s="97"/>
      <c r="J148" s="98"/>
      <c r="K148" s="36"/>
      <c r="L148" s="52"/>
      <c r="M148" s="52"/>
      <c r="N148" s="54"/>
      <c r="O148" s="54"/>
      <c r="P148" s="52"/>
      <c r="Q148" s="52"/>
      <c r="R148" s="52"/>
      <c r="S148" s="52"/>
      <c r="T148" s="52"/>
      <c r="U148" s="52"/>
      <c r="V148" s="52"/>
      <c r="W148" s="52"/>
    </row>
    <row r="149" spans="1:23" ht="12.75">
      <c r="A149" s="38"/>
      <c r="B149" s="39" t="s">
        <v>152</v>
      </c>
      <c r="C149" s="40">
        <v>1.65</v>
      </c>
      <c r="D149" s="86"/>
      <c r="E149" s="92" t="e">
        <f>AVERAGE(D145:D148)</f>
        <v>#DIV/0!</v>
      </c>
      <c r="F149" s="99" t="e">
        <f>($R$5-$E149)</f>
        <v>#DIV/0!</v>
      </c>
      <c r="G149" s="100" t="e">
        <f>(F149-$C149)</f>
        <v>#DIV/0!</v>
      </c>
      <c r="H149" s="41" t="e">
        <f>(G149)^2</f>
        <v>#DIV/0!</v>
      </c>
      <c r="I149" s="99" t="e">
        <f>($R$5-$E149)/-$R$4</f>
        <v>#DIV/0!</v>
      </c>
      <c r="J149" s="100" t="e">
        <f>(I149-$C149)</f>
        <v>#DIV/0!</v>
      </c>
      <c r="K149" s="41" t="e">
        <f>(J149)^2</f>
        <v>#DIV/0!</v>
      </c>
      <c r="L149" s="52"/>
      <c r="M149" s="52"/>
      <c r="N149" s="54"/>
      <c r="O149" s="54"/>
      <c r="P149" s="52"/>
      <c r="Q149" s="52"/>
      <c r="R149" s="52"/>
      <c r="S149" s="52"/>
      <c r="T149" s="52"/>
      <c r="U149" s="52"/>
      <c r="V149" s="52"/>
      <c r="W149" s="52"/>
    </row>
    <row r="150" spans="1:23" ht="12.75">
      <c r="A150" s="69" t="s">
        <v>27</v>
      </c>
      <c r="B150" s="70" t="s">
        <v>6</v>
      </c>
      <c r="C150" s="71"/>
      <c r="D150" s="84"/>
      <c r="E150" s="90"/>
      <c r="F150" s="95"/>
      <c r="G150" s="96"/>
      <c r="H150" s="72"/>
      <c r="I150" s="95"/>
      <c r="J150" s="96"/>
      <c r="K150" s="72"/>
      <c r="L150" s="52"/>
      <c r="M150" s="52"/>
      <c r="N150" s="54"/>
      <c r="O150" s="54"/>
      <c r="P150" s="52"/>
      <c r="Q150" s="52"/>
      <c r="R150" s="52"/>
      <c r="S150" s="52"/>
      <c r="T150" s="52"/>
      <c r="U150" s="52"/>
      <c r="V150" s="52"/>
      <c r="W150" s="52"/>
    </row>
    <row r="151" spans="1:23" ht="12.75">
      <c r="A151" s="33"/>
      <c r="B151" s="34" t="s">
        <v>209</v>
      </c>
      <c r="C151" s="35"/>
      <c r="D151" s="85"/>
      <c r="E151" s="91"/>
      <c r="F151" s="97"/>
      <c r="G151" s="98"/>
      <c r="H151" s="36"/>
      <c r="I151" s="97"/>
      <c r="J151" s="98"/>
      <c r="K151" s="36"/>
      <c r="L151" s="52"/>
      <c r="M151" s="52"/>
      <c r="N151" s="54"/>
      <c r="O151" s="54"/>
      <c r="P151" s="52"/>
      <c r="Q151" s="52"/>
      <c r="R151" s="52"/>
      <c r="S151" s="52"/>
      <c r="T151" s="52"/>
      <c r="U151" s="52"/>
      <c r="V151" s="52"/>
      <c r="W151" s="52"/>
    </row>
    <row r="152" spans="1:23" ht="12.75">
      <c r="A152" s="33"/>
      <c r="B152" s="34" t="s">
        <v>130</v>
      </c>
      <c r="C152" s="35">
        <v>2.34</v>
      </c>
      <c r="D152" s="80"/>
      <c r="E152" s="91" t="e">
        <f>AVERAGE(D150:D151)</f>
        <v>#DIV/0!</v>
      </c>
      <c r="F152" s="97" t="e">
        <f>($R$5-$E152)</f>
        <v>#DIV/0!</v>
      </c>
      <c r="G152" s="98" t="e">
        <f>(F152-$C152)</f>
        <v>#DIV/0!</v>
      </c>
      <c r="H152" s="36" t="e">
        <f>(G152)^2</f>
        <v>#DIV/0!</v>
      </c>
      <c r="I152" s="97" t="e">
        <f>($R$5-$E152)/-$R$4</f>
        <v>#DIV/0!</v>
      </c>
      <c r="J152" s="98" t="e">
        <f>(I152-$C152)</f>
        <v>#DIV/0!</v>
      </c>
      <c r="K152" s="36" t="e">
        <f>(J152)^2</f>
        <v>#DIV/0!</v>
      </c>
      <c r="L152" s="52"/>
      <c r="M152" s="52"/>
      <c r="N152" s="54"/>
      <c r="O152" s="54"/>
      <c r="P152" s="52"/>
      <c r="Q152" s="52"/>
      <c r="R152" s="52"/>
      <c r="S152" s="52"/>
      <c r="T152" s="52"/>
      <c r="U152" s="52"/>
      <c r="V152" s="52"/>
      <c r="W152" s="52"/>
    </row>
    <row r="153" spans="1:23" ht="12.75">
      <c r="A153" s="33"/>
      <c r="B153" s="34" t="s">
        <v>211</v>
      </c>
      <c r="C153" s="35"/>
      <c r="D153" s="85"/>
      <c r="E153" s="91"/>
      <c r="F153" s="97"/>
      <c r="G153" s="98"/>
      <c r="H153" s="36"/>
      <c r="I153" s="97"/>
      <c r="J153" s="98"/>
      <c r="K153" s="36"/>
      <c r="L153" s="52"/>
      <c r="M153" s="52"/>
      <c r="N153" s="54"/>
      <c r="O153" s="54"/>
      <c r="P153" s="52"/>
      <c r="Q153" s="52"/>
      <c r="R153" s="52"/>
      <c r="S153" s="52"/>
      <c r="T153" s="52"/>
      <c r="U153" s="52"/>
      <c r="V153" s="52"/>
      <c r="W153" s="52"/>
    </row>
    <row r="154" spans="1:23" ht="12.75">
      <c r="A154" s="33"/>
      <c r="B154" s="34" t="s">
        <v>4</v>
      </c>
      <c r="C154" s="35"/>
      <c r="D154" s="85"/>
      <c r="E154" s="91"/>
      <c r="F154" s="97"/>
      <c r="G154" s="98"/>
      <c r="H154" s="36"/>
      <c r="I154" s="97"/>
      <c r="J154" s="98"/>
      <c r="K154" s="36"/>
      <c r="L154" s="52"/>
      <c r="M154" s="52"/>
      <c r="N154" s="54"/>
      <c r="O154" s="54"/>
      <c r="P154" s="52"/>
      <c r="Q154" s="52"/>
      <c r="R154" s="52"/>
      <c r="S154" s="52"/>
      <c r="T154" s="52"/>
      <c r="U154" s="52"/>
      <c r="V154" s="52"/>
      <c r="W154" s="52"/>
    </row>
    <row r="155" spans="1:23" ht="12.75">
      <c r="A155" s="33"/>
      <c r="B155" s="34" t="s">
        <v>2</v>
      </c>
      <c r="C155" s="35"/>
      <c r="D155" s="85"/>
      <c r="E155" s="91"/>
      <c r="F155" s="97"/>
      <c r="G155" s="98"/>
      <c r="H155" s="36"/>
      <c r="I155" s="97"/>
      <c r="J155" s="98"/>
      <c r="K155" s="36"/>
      <c r="L155" s="52"/>
      <c r="M155" s="52"/>
      <c r="N155" s="54"/>
      <c r="O155" s="54"/>
      <c r="P155" s="52"/>
      <c r="Q155" s="52"/>
      <c r="R155" s="52"/>
      <c r="S155" s="52"/>
      <c r="T155" s="52"/>
      <c r="U155" s="52"/>
      <c r="V155" s="52"/>
      <c r="W155" s="52"/>
    </row>
    <row r="156" spans="1:23" ht="12.75">
      <c r="A156" s="38"/>
      <c r="B156" s="39" t="s">
        <v>147</v>
      </c>
      <c r="C156" s="40">
        <v>1.25</v>
      </c>
      <c r="D156" s="86"/>
      <c r="E156" s="92" t="e">
        <f>AVERAGE(D153:D155)</f>
        <v>#DIV/0!</v>
      </c>
      <c r="F156" s="99" t="e">
        <f>($R$5-$E156)</f>
        <v>#DIV/0!</v>
      </c>
      <c r="G156" s="100" t="e">
        <f>(F156-$C156)</f>
        <v>#DIV/0!</v>
      </c>
      <c r="H156" s="41" t="e">
        <f>(G156)^2</f>
        <v>#DIV/0!</v>
      </c>
      <c r="I156" s="99" t="e">
        <f>($R$5-$E156)/-$R$4</f>
        <v>#DIV/0!</v>
      </c>
      <c r="J156" s="100" t="e">
        <f>(I156-$C156)</f>
        <v>#DIV/0!</v>
      </c>
      <c r="K156" s="41" t="e">
        <f>(J156)^2</f>
        <v>#DIV/0!</v>
      </c>
      <c r="L156" s="52"/>
      <c r="M156" s="52"/>
      <c r="N156" s="54"/>
      <c r="O156" s="54"/>
      <c r="P156" s="52"/>
      <c r="Q156" s="52"/>
      <c r="R156" s="52"/>
      <c r="S156" s="52"/>
      <c r="T156" s="52"/>
      <c r="U156" s="52"/>
      <c r="V156" s="52"/>
      <c r="W156" s="52"/>
    </row>
    <row r="157" spans="1:23" ht="12.75">
      <c r="A157" s="69" t="s">
        <v>28</v>
      </c>
      <c r="B157" s="70" t="s">
        <v>209</v>
      </c>
      <c r="C157" s="71"/>
      <c r="D157" s="84"/>
      <c r="E157" s="90"/>
      <c r="F157" s="95"/>
      <c r="G157" s="96"/>
      <c r="H157" s="72"/>
      <c r="I157" s="95"/>
      <c r="J157" s="96"/>
      <c r="K157" s="72"/>
      <c r="L157" s="52"/>
      <c r="M157" s="52"/>
      <c r="N157" s="54"/>
      <c r="O157" s="54"/>
      <c r="P157" s="52"/>
      <c r="Q157" s="52"/>
      <c r="R157" s="52"/>
      <c r="S157" s="52"/>
      <c r="T157" s="52"/>
      <c r="U157" s="52"/>
      <c r="V157" s="52"/>
      <c r="W157" s="52"/>
    </row>
    <row r="158" spans="1:23" ht="12.75">
      <c r="A158" s="33"/>
      <c r="B158" s="34" t="s">
        <v>211</v>
      </c>
      <c r="C158" s="35"/>
      <c r="D158" s="85"/>
      <c r="E158" s="91"/>
      <c r="F158" s="97"/>
      <c r="G158" s="98"/>
      <c r="H158" s="36"/>
      <c r="I158" s="97"/>
      <c r="J158" s="98"/>
      <c r="K158" s="36"/>
      <c r="L158" s="52"/>
      <c r="M158" s="52"/>
      <c r="N158" s="54"/>
      <c r="O158" s="54"/>
      <c r="P158" s="52"/>
      <c r="Q158" s="52"/>
      <c r="R158" s="52"/>
      <c r="S158" s="52"/>
      <c r="T158" s="52"/>
      <c r="U158" s="52"/>
      <c r="V158" s="52"/>
      <c r="W158" s="52"/>
    </row>
    <row r="159" spans="1:23" ht="12.75">
      <c r="A159" s="33"/>
      <c r="B159" s="34" t="s">
        <v>4</v>
      </c>
      <c r="C159" s="35"/>
      <c r="D159" s="85"/>
      <c r="E159" s="91"/>
      <c r="F159" s="97"/>
      <c r="G159" s="98"/>
      <c r="H159" s="36"/>
      <c r="I159" s="97"/>
      <c r="J159" s="98"/>
      <c r="K159" s="36"/>
      <c r="L159" s="52"/>
      <c r="M159" s="52"/>
      <c r="N159" s="54"/>
      <c r="O159" s="54"/>
      <c r="P159" s="52"/>
      <c r="Q159" s="52"/>
      <c r="R159" s="52"/>
      <c r="S159" s="52"/>
      <c r="T159" s="52"/>
      <c r="U159" s="52"/>
      <c r="V159" s="52"/>
      <c r="W159" s="52"/>
    </row>
    <row r="160" spans="1:23" ht="12.75">
      <c r="A160" s="33"/>
      <c r="B160" s="34" t="s">
        <v>141</v>
      </c>
      <c r="C160" s="35">
        <v>1.85</v>
      </c>
      <c r="D160" s="80"/>
      <c r="E160" s="91" t="e">
        <f>AVERAGE(D157:D159)</f>
        <v>#DIV/0!</v>
      </c>
      <c r="F160" s="97" t="e">
        <f>($R$5-$E160)</f>
        <v>#DIV/0!</v>
      </c>
      <c r="G160" s="98" t="e">
        <f>(F160-$C160)</f>
        <v>#DIV/0!</v>
      </c>
      <c r="H160" s="36" t="e">
        <f>(G160)^2</f>
        <v>#DIV/0!</v>
      </c>
      <c r="I160" s="97" t="e">
        <f>($R$5-$E160)/-$R$4</f>
        <v>#DIV/0!</v>
      </c>
      <c r="J160" s="98" t="e">
        <f>(I160-$C160)</f>
        <v>#DIV/0!</v>
      </c>
      <c r="K160" s="36" t="e">
        <f>(J160)^2</f>
        <v>#DIV/0!</v>
      </c>
      <c r="L160" s="52"/>
      <c r="M160" s="52"/>
      <c r="N160" s="54"/>
      <c r="O160" s="54"/>
      <c r="P160" s="52"/>
      <c r="Q160" s="52"/>
      <c r="R160" s="52"/>
      <c r="S160" s="52"/>
      <c r="T160" s="52"/>
      <c r="U160" s="52"/>
      <c r="V160" s="52"/>
      <c r="W160" s="52"/>
    </row>
    <row r="161" spans="1:23" ht="12.75">
      <c r="A161" s="38"/>
      <c r="B161" s="39" t="s">
        <v>2</v>
      </c>
      <c r="C161" s="40">
        <v>4.53</v>
      </c>
      <c r="D161" s="81"/>
      <c r="E161" s="92">
        <f>D161</f>
        <v>0</v>
      </c>
      <c r="F161" s="99" t="e">
        <f>($R$5-$E161)</f>
        <v>#DIV/0!</v>
      </c>
      <c r="G161" s="100" t="e">
        <f>(F161-$C161)</f>
        <v>#DIV/0!</v>
      </c>
      <c r="H161" s="41" t="e">
        <f>(G161)^2</f>
        <v>#DIV/0!</v>
      </c>
      <c r="I161" s="99" t="e">
        <f>($R$5-$E161)/-$R$4</f>
        <v>#DIV/0!</v>
      </c>
      <c r="J161" s="100" t="e">
        <f>(I161-$C161)</f>
        <v>#DIV/0!</v>
      </c>
      <c r="K161" s="41" t="e">
        <f>(J161)^2</f>
        <v>#DIV/0!</v>
      </c>
      <c r="L161" s="52"/>
      <c r="M161" s="52"/>
      <c r="N161" s="54"/>
      <c r="O161" s="54"/>
      <c r="P161" s="52"/>
      <c r="Q161" s="52"/>
      <c r="R161" s="52"/>
      <c r="S161" s="52"/>
      <c r="T161" s="52"/>
      <c r="U161" s="52"/>
      <c r="V161" s="52"/>
      <c r="W161" s="52"/>
    </row>
    <row r="162" spans="1:23" ht="12.75">
      <c r="A162" s="69" t="s">
        <v>29</v>
      </c>
      <c r="B162" s="70" t="s">
        <v>209</v>
      </c>
      <c r="C162" s="71">
        <v>8.49</v>
      </c>
      <c r="D162" s="84"/>
      <c r="E162" s="90">
        <f>D162</f>
        <v>0</v>
      </c>
      <c r="F162" s="95" t="e">
        <f>($R$5-$E162)</f>
        <v>#DIV/0!</v>
      </c>
      <c r="G162" s="96" t="e">
        <f>(F162-$C162)</f>
        <v>#DIV/0!</v>
      </c>
      <c r="H162" s="72" t="e">
        <f>(G162)^2</f>
        <v>#DIV/0!</v>
      </c>
      <c r="I162" s="95" t="e">
        <f>($R$5-$E162)/-$R$4</f>
        <v>#DIV/0!</v>
      </c>
      <c r="J162" s="96" t="e">
        <f>(I162-$C162)</f>
        <v>#DIV/0!</v>
      </c>
      <c r="K162" s="72" t="e">
        <f>(J162)^2</f>
        <v>#DIV/0!</v>
      </c>
      <c r="L162" s="52"/>
      <c r="M162" s="52"/>
      <c r="N162" s="54"/>
      <c r="O162" s="54"/>
      <c r="P162" s="52"/>
      <c r="Q162" s="52"/>
      <c r="R162" s="52"/>
      <c r="S162" s="52"/>
      <c r="T162" s="52"/>
      <c r="U162" s="52"/>
      <c r="V162" s="52"/>
      <c r="W162" s="52"/>
    </row>
    <row r="163" spans="1:23" ht="12.75">
      <c r="A163" s="33"/>
      <c r="B163" s="34" t="s">
        <v>211</v>
      </c>
      <c r="C163" s="35">
        <v>6.32</v>
      </c>
      <c r="D163" s="85"/>
      <c r="E163" s="91">
        <f>D163</f>
        <v>0</v>
      </c>
      <c r="F163" s="97" t="e">
        <f>($R$5-$E163)</f>
        <v>#DIV/0!</v>
      </c>
      <c r="G163" s="98" t="e">
        <f>(F163-$C163)</f>
        <v>#DIV/0!</v>
      </c>
      <c r="H163" s="36" t="e">
        <f>(G163)^2</f>
        <v>#DIV/0!</v>
      </c>
      <c r="I163" s="97" t="e">
        <f>($R$5-$E163)/-$R$4</f>
        <v>#DIV/0!</v>
      </c>
      <c r="J163" s="98" t="e">
        <f>(I163-$C163)</f>
        <v>#DIV/0!</v>
      </c>
      <c r="K163" s="36" t="e">
        <f>(J163)^2</f>
        <v>#DIV/0!</v>
      </c>
      <c r="L163" s="52"/>
      <c r="M163" s="52"/>
      <c r="N163" s="54"/>
      <c r="O163" s="54"/>
      <c r="P163" s="52"/>
      <c r="Q163" s="52"/>
      <c r="R163" s="52"/>
      <c r="S163" s="52"/>
      <c r="T163" s="52"/>
      <c r="U163" s="52"/>
      <c r="V163" s="52"/>
      <c r="W163" s="52"/>
    </row>
    <row r="164" spans="1:23" ht="12.75">
      <c r="A164" s="38"/>
      <c r="B164" s="39" t="s">
        <v>4</v>
      </c>
      <c r="C164" s="40">
        <v>8.24</v>
      </c>
      <c r="D164" s="81"/>
      <c r="E164" s="92">
        <f>D164</f>
        <v>0</v>
      </c>
      <c r="F164" s="99" t="e">
        <f>($R$5-$E164)</f>
        <v>#DIV/0!</v>
      </c>
      <c r="G164" s="100" t="e">
        <f>(F164-$C164)</f>
        <v>#DIV/0!</v>
      </c>
      <c r="H164" s="41" t="e">
        <f>(G164)^2</f>
        <v>#DIV/0!</v>
      </c>
      <c r="I164" s="99" t="e">
        <f>($R$5-$E164)/-$R$4</f>
        <v>#DIV/0!</v>
      </c>
      <c r="J164" s="100" t="e">
        <f>(I164-$C164)</f>
        <v>#DIV/0!</v>
      </c>
      <c r="K164" s="41" t="e">
        <f>(J164)^2</f>
        <v>#DIV/0!</v>
      </c>
      <c r="L164" s="52"/>
      <c r="M164" s="52"/>
      <c r="N164" s="54"/>
      <c r="O164" s="54"/>
      <c r="P164" s="52"/>
      <c r="Q164" s="52"/>
      <c r="R164" s="52"/>
      <c r="S164" s="52"/>
      <c r="T164" s="52"/>
      <c r="U164" s="52"/>
      <c r="V164" s="52"/>
      <c r="W164" s="52"/>
    </row>
    <row r="165" spans="1:23" ht="12.75">
      <c r="A165" s="69" t="s">
        <v>30</v>
      </c>
      <c r="B165" s="70" t="s">
        <v>6</v>
      </c>
      <c r="C165" s="71"/>
      <c r="D165" s="84"/>
      <c r="E165" s="90"/>
      <c r="F165" s="95"/>
      <c r="G165" s="96"/>
      <c r="H165" s="72"/>
      <c r="I165" s="95"/>
      <c r="J165" s="96"/>
      <c r="K165" s="72"/>
      <c r="L165" s="52"/>
      <c r="M165" s="52"/>
      <c r="N165" s="54"/>
      <c r="O165" s="54"/>
      <c r="P165" s="52"/>
      <c r="Q165" s="52"/>
      <c r="R165" s="52"/>
      <c r="S165" s="52"/>
      <c r="T165" s="52"/>
      <c r="U165" s="52"/>
      <c r="V165" s="52"/>
      <c r="W165" s="52"/>
    </row>
    <row r="166" spans="1:23" ht="12.75">
      <c r="A166" s="33"/>
      <c r="B166" s="34" t="s">
        <v>209</v>
      </c>
      <c r="C166" s="35"/>
      <c r="D166" s="85"/>
      <c r="E166" s="91"/>
      <c r="F166" s="97"/>
      <c r="G166" s="98"/>
      <c r="H166" s="36"/>
      <c r="I166" s="97"/>
      <c r="J166" s="98"/>
      <c r="K166" s="36"/>
      <c r="L166" s="52"/>
      <c r="M166" s="52"/>
      <c r="N166" s="54"/>
      <c r="O166" s="54"/>
      <c r="P166" s="52"/>
      <c r="Q166" s="52"/>
      <c r="R166" s="52"/>
      <c r="S166" s="52"/>
      <c r="T166" s="52"/>
      <c r="U166" s="52"/>
      <c r="V166" s="52"/>
      <c r="W166" s="52"/>
    </row>
    <row r="167" spans="1:23" ht="12.75">
      <c r="A167" s="33"/>
      <c r="B167" s="34" t="s">
        <v>130</v>
      </c>
      <c r="C167" s="35">
        <v>4.6</v>
      </c>
      <c r="D167" s="80"/>
      <c r="E167" s="91" t="e">
        <f>AVERAGE(D165:D166)</f>
        <v>#DIV/0!</v>
      </c>
      <c r="F167" s="97" t="e">
        <f>($R$5-$E167)</f>
        <v>#DIV/0!</v>
      </c>
      <c r="G167" s="98" t="e">
        <f>(F167-$C167)</f>
        <v>#DIV/0!</v>
      </c>
      <c r="H167" s="36" t="e">
        <f>(G167)^2</f>
        <v>#DIV/0!</v>
      </c>
      <c r="I167" s="97" t="e">
        <f>($R$5-$E167)/-$R$4</f>
        <v>#DIV/0!</v>
      </c>
      <c r="J167" s="98" t="e">
        <f>(I167-$C167)</f>
        <v>#DIV/0!</v>
      </c>
      <c r="K167" s="36" t="e">
        <f>(J167)^2</f>
        <v>#DIV/0!</v>
      </c>
      <c r="L167" s="52"/>
      <c r="M167" s="52"/>
      <c r="N167" s="54"/>
      <c r="O167" s="54"/>
      <c r="P167" s="52"/>
      <c r="Q167" s="52"/>
      <c r="R167" s="52"/>
      <c r="S167" s="52"/>
      <c r="T167" s="52"/>
      <c r="U167" s="52"/>
      <c r="V167" s="52"/>
      <c r="W167" s="52"/>
    </row>
    <row r="168" spans="1:23" ht="12.75">
      <c r="A168" s="33"/>
      <c r="B168" s="34" t="s">
        <v>211</v>
      </c>
      <c r="C168" s="35"/>
      <c r="D168" s="85"/>
      <c r="E168" s="91"/>
      <c r="F168" s="97"/>
      <c r="G168" s="98"/>
      <c r="H168" s="36"/>
      <c r="I168" s="97"/>
      <c r="J168" s="98"/>
      <c r="K168" s="36"/>
      <c r="L168" s="52"/>
      <c r="M168" s="52"/>
      <c r="N168" s="54"/>
      <c r="O168" s="54"/>
      <c r="P168" s="52"/>
      <c r="Q168" s="52"/>
      <c r="R168" s="52"/>
      <c r="S168" s="52"/>
      <c r="T168" s="52"/>
      <c r="U168" s="52"/>
      <c r="V168" s="52"/>
      <c r="W168" s="52"/>
    </row>
    <row r="169" spans="1:23" ht="12.75">
      <c r="A169" s="33"/>
      <c r="B169" s="34" t="s">
        <v>4</v>
      </c>
      <c r="C169" s="35"/>
      <c r="D169" s="85"/>
      <c r="E169" s="91"/>
      <c r="F169" s="97"/>
      <c r="G169" s="98"/>
      <c r="H169" s="36"/>
      <c r="I169" s="97"/>
      <c r="J169" s="98"/>
      <c r="K169" s="36"/>
      <c r="L169" s="52"/>
      <c r="M169" s="52"/>
      <c r="N169" s="54"/>
      <c r="O169" s="54"/>
      <c r="P169" s="52"/>
      <c r="Q169" s="52"/>
      <c r="R169" s="52"/>
      <c r="S169" s="52"/>
      <c r="T169" s="52"/>
      <c r="U169" s="52"/>
      <c r="V169" s="52"/>
      <c r="W169" s="52"/>
    </row>
    <row r="170" spans="1:23" ht="12.75">
      <c r="A170" s="33"/>
      <c r="B170" s="34" t="s">
        <v>2</v>
      </c>
      <c r="C170" s="35"/>
      <c r="D170" s="85"/>
      <c r="E170" s="91"/>
      <c r="F170" s="97"/>
      <c r="G170" s="98"/>
      <c r="H170" s="36"/>
      <c r="I170" s="97"/>
      <c r="J170" s="98"/>
      <c r="K170" s="36"/>
      <c r="L170" s="52"/>
      <c r="M170" s="52"/>
      <c r="N170" s="54"/>
      <c r="O170" s="54"/>
      <c r="P170" s="52"/>
      <c r="Q170" s="52"/>
      <c r="R170" s="52"/>
      <c r="S170" s="52"/>
      <c r="T170" s="52"/>
      <c r="U170" s="52"/>
      <c r="V170" s="52"/>
      <c r="W170" s="52"/>
    </row>
    <row r="171" spans="1:23" ht="12.75">
      <c r="A171" s="33"/>
      <c r="B171" s="34" t="s">
        <v>22</v>
      </c>
      <c r="C171" s="35"/>
      <c r="D171" s="85"/>
      <c r="E171" s="91"/>
      <c r="F171" s="97"/>
      <c r="G171" s="98"/>
      <c r="H171" s="36"/>
      <c r="I171" s="97"/>
      <c r="J171" s="98"/>
      <c r="K171" s="36"/>
      <c r="L171" s="52"/>
      <c r="M171" s="52"/>
      <c r="N171" s="54"/>
      <c r="O171" s="54"/>
      <c r="P171" s="52"/>
      <c r="Q171" s="52"/>
      <c r="R171" s="52"/>
      <c r="S171" s="52"/>
      <c r="T171" s="52"/>
      <c r="U171" s="52"/>
      <c r="V171" s="52"/>
      <c r="W171" s="52"/>
    </row>
    <row r="172" spans="1:23" ht="12.75">
      <c r="A172" s="33"/>
      <c r="B172" s="34" t="s">
        <v>24</v>
      </c>
      <c r="C172" s="35"/>
      <c r="D172" s="85"/>
      <c r="E172" s="91"/>
      <c r="F172" s="97"/>
      <c r="G172" s="98"/>
      <c r="H172" s="36"/>
      <c r="I172" s="97"/>
      <c r="J172" s="98"/>
      <c r="K172" s="36"/>
      <c r="L172" s="52"/>
      <c r="M172" s="52"/>
      <c r="N172" s="54"/>
      <c r="O172" s="54"/>
      <c r="P172" s="52"/>
      <c r="Q172" s="52"/>
      <c r="R172" s="52"/>
      <c r="S172" s="52"/>
      <c r="T172" s="52"/>
      <c r="U172" s="52"/>
      <c r="V172" s="52"/>
      <c r="W172" s="52"/>
    </row>
    <row r="173" spans="1:23" ht="12.75">
      <c r="A173" s="33"/>
      <c r="B173" s="34" t="s">
        <v>37</v>
      </c>
      <c r="C173" s="35"/>
      <c r="D173" s="85"/>
      <c r="E173" s="91"/>
      <c r="F173" s="97"/>
      <c r="G173" s="98"/>
      <c r="H173" s="36"/>
      <c r="I173" s="97"/>
      <c r="J173" s="98"/>
      <c r="K173" s="36"/>
      <c r="L173" s="52"/>
      <c r="M173" s="52"/>
      <c r="N173" s="54"/>
      <c r="O173" s="54"/>
      <c r="P173" s="52"/>
      <c r="Q173" s="52"/>
      <c r="R173" s="52"/>
      <c r="S173" s="52"/>
      <c r="T173" s="52"/>
      <c r="U173" s="52"/>
      <c r="V173" s="52"/>
      <c r="W173" s="52"/>
    </row>
    <row r="174" spans="1:23" ht="12.75">
      <c r="A174" s="38"/>
      <c r="B174" s="39" t="s">
        <v>153</v>
      </c>
      <c r="C174" s="40">
        <v>1.72</v>
      </c>
      <c r="D174" s="86"/>
      <c r="E174" s="92" t="e">
        <f>AVERAGE(D168:D174)</f>
        <v>#DIV/0!</v>
      </c>
      <c r="F174" s="99" t="e">
        <f>($R$5-$E174)</f>
        <v>#DIV/0!</v>
      </c>
      <c r="G174" s="100" t="e">
        <f>(F174-$C174)</f>
        <v>#DIV/0!</v>
      </c>
      <c r="H174" s="41" t="e">
        <f>(G174)^2</f>
        <v>#DIV/0!</v>
      </c>
      <c r="I174" s="99" t="e">
        <f>($R$5-$E174)/-$R$4</f>
        <v>#DIV/0!</v>
      </c>
      <c r="J174" s="100" t="e">
        <f>(I174-$C174)</f>
        <v>#DIV/0!</v>
      </c>
      <c r="K174" s="41" t="e">
        <f>(J174)^2</f>
        <v>#DIV/0!</v>
      </c>
      <c r="L174" s="52"/>
      <c r="M174" s="52"/>
      <c r="N174" s="54"/>
      <c r="O174" s="54"/>
      <c r="P174" s="52"/>
      <c r="Q174" s="52"/>
      <c r="R174" s="52"/>
      <c r="S174" s="52"/>
      <c r="T174" s="52"/>
      <c r="U174" s="52"/>
      <c r="V174" s="52"/>
      <c r="W174" s="52"/>
    </row>
    <row r="175" spans="1:23" ht="12.75">
      <c r="A175" s="69" t="s">
        <v>31</v>
      </c>
      <c r="B175" s="70" t="s">
        <v>6</v>
      </c>
      <c r="C175" s="71"/>
      <c r="D175" s="84"/>
      <c r="E175" s="90"/>
      <c r="F175" s="95"/>
      <c r="G175" s="96"/>
      <c r="H175" s="72"/>
      <c r="I175" s="95"/>
      <c r="J175" s="96"/>
      <c r="K175" s="72"/>
      <c r="L175" s="52"/>
      <c r="M175" s="52"/>
      <c r="N175" s="54"/>
      <c r="O175" s="54"/>
      <c r="P175" s="52"/>
      <c r="Q175" s="52"/>
      <c r="R175" s="52"/>
      <c r="S175" s="52"/>
      <c r="T175" s="52"/>
      <c r="U175" s="52"/>
      <c r="V175" s="52"/>
      <c r="W175" s="52"/>
    </row>
    <row r="176" spans="1:23" ht="12.75">
      <c r="A176" s="33"/>
      <c r="B176" s="34" t="s">
        <v>209</v>
      </c>
      <c r="C176" s="35"/>
      <c r="D176" s="85"/>
      <c r="E176" s="91"/>
      <c r="F176" s="97"/>
      <c r="G176" s="98"/>
      <c r="H176" s="36"/>
      <c r="I176" s="97"/>
      <c r="J176" s="98"/>
      <c r="K176" s="36"/>
      <c r="L176" s="52"/>
      <c r="M176" s="52"/>
      <c r="N176" s="54"/>
      <c r="O176" s="54"/>
      <c r="P176" s="52"/>
      <c r="Q176" s="52"/>
      <c r="R176" s="52"/>
      <c r="S176" s="52"/>
      <c r="T176" s="52"/>
      <c r="U176" s="52"/>
      <c r="V176" s="52"/>
      <c r="W176" s="52"/>
    </row>
    <row r="177" spans="1:23" ht="12.75">
      <c r="A177" s="33"/>
      <c r="B177" s="34" t="s">
        <v>211</v>
      </c>
      <c r="C177" s="35"/>
      <c r="D177" s="85"/>
      <c r="E177" s="91"/>
      <c r="F177" s="97"/>
      <c r="G177" s="98"/>
      <c r="H177" s="36"/>
      <c r="I177" s="97"/>
      <c r="J177" s="98"/>
      <c r="K177" s="36"/>
      <c r="L177" s="52"/>
      <c r="M177" s="52"/>
      <c r="N177" s="54"/>
      <c r="O177" s="54"/>
      <c r="P177" s="52"/>
      <c r="Q177" s="52"/>
      <c r="R177" s="52"/>
      <c r="S177" s="52"/>
      <c r="T177" s="52"/>
      <c r="U177" s="52"/>
      <c r="V177" s="52"/>
      <c r="W177" s="52"/>
    </row>
    <row r="178" spans="1:23" ht="12.75">
      <c r="A178" s="33"/>
      <c r="B178" s="34" t="s">
        <v>4</v>
      </c>
      <c r="C178" s="35"/>
      <c r="D178" s="85"/>
      <c r="E178" s="91"/>
      <c r="F178" s="97"/>
      <c r="G178" s="98"/>
      <c r="H178" s="36"/>
      <c r="I178" s="97"/>
      <c r="J178" s="98"/>
      <c r="K178" s="36"/>
      <c r="L178" s="52"/>
      <c r="M178" s="52"/>
      <c r="N178" s="54"/>
      <c r="O178" s="54"/>
      <c r="P178" s="52"/>
      <c r="Q178" s="52"/>
      <c r="R178" s="52"/>
      <c r="S178" s="52"/>
      <c r="T178" s="52"/>
      <c r="U178" s="52"/>
      <c r="V178" s="52"/>
      <c r="W178" s="52"/>
    </row>
    <row r="179" spans="1:23" ht="12.75">
      <c r="A179" s="33"/>
      <c r="B179" s="34" t="s">
        <v>2</v>
      </c>
      <c r="C179" s="35"/>
      <c r="D179" s="85"/>
      <c r="E179" s="91"/>
      <c r="F179" s="97"/>
      <c r="G179" s="98"/>
      <c r="H179" s="36"/>
      <c r="I179" s="97"/>
      <c r="J179" s="98"/>
      <c r="K179" s="36"/>
      <c r="L179" s="52"/>
      <c r="M179" s="52"/>
      <c r="N179" s="54"/>
      <c r="O179" s="54"/>
      <c r="P179" s="52"/>
      <c r="Q179" s="52"/>
      <c r="R179" s="52"/>
      <c r="S179" s="52"/>
      <c r="T179" s="52"/>
      <c r="U179" s="52"/>
      <c r="V179" s="52"/>
      <c r="W179" s="52"/>
    </row>
    <row r="180" spans="1:23" ht="12.75">
      <c r="A180" s="33"/>
      <c r="B180" s="34" t="s">
        <v>22</v>
      </c>
      <c r="C180" s="35"/>
      <c r="D180" s="85"/>
      <c r="E180" s="91"/>
      <c r="F180" s="97"/>
      <c r="G180" s="98"/>
      <c r="H180" s="36"/>
      <c r="I180" s="97"/>
      <c r="J180" s="98"/>
      <c r="K180" s="36"/>
      <c r="L180" s="52"/>
      <c r="M180" s="52"/>
      <c r="N180" s="54"/>
      <c r="O180" s="54"/>
      <c r="P180" s="52"/>
      <c r="Q180" s="52"/>
      <c r="R180" s="52"/>
      <c r="S180" s="52"/>
      <c r="T180" s="52"/>
      <c r="U180" s="52"/>
      <c r="V180" s="52"/>
      <c r="W180" s="52"/>
    </row>
    <row r="181" spans="1:23" ht="12.75">
      <c r="A181" s="33"/>
      <c r="B181" s="34" t="s">
        <v>24</v>
      </c>
      <c r="C181" s="35"/>
      <c r="D181" s="85"/>
      <c r="E181" s="91"/>
      <c r="F181" s="97"/>
      <c r="G181" s="98"/>
      <c r="H181" s="36"/>
      <c r="I181" s="97"/>
      <c r="J181" s="98"/>
      <c r="K181" s="36"/>
      <c r="L181" s="52"/>
      <c r="M181" s="52"/>
      <c r="N181" s="54"/>
      <c r="O181" s="54"/>
      <c r="P181" s="52"/>
      <c r="Q181" s="52"/>
      <c r="R181" s="52"/>
      <c r="S181" s="52"/>
      <c r="T181" s="52"/>
      <c r="U181" s="52"/>
      <c r="V181" s="52"/>
      <c r="W181" s="52"/>
    </row>
    <row r="182" spans="1:23" ht="12.75">
      <c r="A182" s="33"/>
      <c r="B182" s="34" t="s">
        <v>37</v>
      </c>
      <c r="C182" s="35"/>
      <c r="D182" s="85"/>
      <c r="E182" s="91"/>
      <c r="F182" s="97"/>
      <c r="G182" s="98"/>
      <c r="H182" s="36"/>
      <c r="I182" s="97"/>
      <c r="J182" s="98"/>
      <c r="K182" s="36"/>
      <c r="L182" s="52"/>
      <c r="M182" s="52"/>
      <c r="N182" s="54"/>
      <c r="O182" s="54"/>
      <c r="P182" s="52"/>
      <c r="Q182" s="52"/>
      <c r="R182" s="52"/>
      <c r="S182" s="52"/>
      <c r="T182" s="52"/>
      <c r="U182" s="52"/>
      <c r="V182" s="52"/>
      <c r="W182" s="52"/>
    </row>
    <row r="183" spans="1:23" ht="12.75">
      <c r="A183" s="38"/>
      <c r="B183" s="39" t="s">
        <v>154</v>
      </c>
      <c r="C183" s="40">
        <v>1.96</v>
      </c>
      <c r="D183" s="86"/>
      <c r="E183" s="92" t="e">
        <f>AVERAGE(D175:D182)</f>
        <v>#DIV/0!</v>
      </c>
      <c r="F183" s="99" t="e">
        <f>($R$5-$E183)</f>
        <v>#DIV/0!</v>
      </c>
      <c r="G183" s="100" t="e">
        <f>(F183-$C183)</f>
        <v>#DIV/0!</v>
      </c>
      <c r="H183" s="41" t="e">
        <f>(G183)^2</f>
        <v>#DIV/0!</v>
      </c>
      <c r="I183" s="99" t="e">
        <f>($R$5-$E183)/-$R$4</f>
        <v>#DIV/0!</v>
      </c>
      <c r="J183" s="100" t="e">
        <f>(I183-$C183)</f>
        <v>#DIV/0!</v>
      </c>
      <c r="K183" s="41" t="e">
        <f>(J183)^2</f>
        <v>#DIV/0!</v>
      </c>
      <c r="L183" s="52"/>
      <c r="M183" s="52"/>
      <c r="N183" s="54"/>
      <c r="O183" s="54"/>
      <c r="P183" s="52"/>
      <c r="Q183" s="52"/>
      <c r="R183" s="52"/>
      <c r="S183" s="52"/>
      <c r="T183" s="52"/>
      <c r="U183" s="52"/>
      <c r="V183" s="52"/>
      <c r="W183" s="52"/>
    </row>
    <row r="184" spans="1:23" ht="12.75">
      <c r="A184" s="69" t="s">
        <v>32</v>
      </c>
      <c r="B184" s="70" t="s">
        <v>6</v>
      </c>
      <c r="C184" s="71"/>
      <c r="D184" s="84"/>
      <c r="E184" s="90"/>
      <c r="F184" s="95"/>
      <c r="G184" s="96"/>
      <c r="H184" s="72"/>
      <c r="I184" s="95"/>
      <c r="J184" s="96"/>
      <c r="K184" s="72"/>
      <c r="L184" s="52"/>
      <c r="M184" s="52"/>
      <c r="N184" s="54"/>
      <c r="O184" s="54"/>
      <c r="P184" s="52"/>
      <c r="Q184" s="52"/>
      <c r="R184" s="52"/>
      <c r="S184" s="52"/>
      <c r="T184" s="52"/>
      <c r="U184" s="52"/>
      <c r="V184" s="52"/>
      <c r="W184" s="52"/>
    </row>
    <row r="185" spans="1:23" ht="12.75">
      <c r="A185" s="33"/>
      <c r="B185" s="34" t="s">
        <v>209</v>
      </c>
      <c r="C185" s="35"/>
      <c r="D185" s="85"/>
      <c r="E185" s="91"/>
      <c r="F185" s="97"/>
      <c r="G185" s="98"/>
      <c r="H185" s="36"/>
      <c r="I185" s="97"/>
      <c r="J185" s="98"/>
      <c r="K185" s="36"/>
      <c r="L185" s="52"/>
      <c r="M185" s="52"/>
      <c r="N185" s="54"/>
      <c r="O185" s="54"/>
      <c r="P185" s="52"/>
      <c r="Q185" s="52"/>
      <c r="R185" s="52"/>
      <c r="S185" s="52"/>
      <c r="T185" s="52"/>
      <c r="U185" s="52"/>
      <c r="V185" s="52"/>
      <c r="W185" s="52"/>
    </row>
    <row r="186" spans="1:23" ht="12.75">
      <c r="A186" s="33"/>
      <c r="B186" s="34" t="s">
        <v>211</v>
      </c>
      <c r="C186" s="35"/>
      <c r="D186" s="85"/>
      <c r="E186" s="91"/>
      <c r="F186" s="97"/>
      <c r="G186" s="98"/>
      <c r="H186" s="36"/>
      <c r="I186" s="97"/>
      <c r="J186" s="98"/>
      <c r="K186" s="36"/>
      <c r="L186" s="52"/>
      <c r="M186" s="52"/>
      <c r="N186" s="54"/>
      <c r="O186" s="54"/>
      <c r="P186" s="52"/>
      <c r="Q186" s="52"/>
      <c r="R186" s="52"/>
      <c r="S186" s="52"/>
      <c r="T186" s="52"/>
      <c r="U186" s="52"/>
      <c r="V186" s="52"/>
      <c r="W186" s="52"/>
    </row>
    <row r="187" spans="1:23" ht="12.75">
      <c r="A187" s="33"/>
      <c r="B187" s="34" t="s">
        <v>4</v>
      </c>
      <c r="C187" s="35"/>
      <c r="D187" s="85"/>
      <c r="E187" s="91"/>
      <c r="F187" s="97"/>
      <c r="G187" s="98"/>
      <c r="H187" s="36"/>
      <c r="I187" s="97"/>
      <c r="J187" s="98"/>
      <c r="K187" s="36"/>
      <c r="L187" s="52"/>
      <c r="M187" s="52"/>
      <c r="N187" s="54"/>
      <c r="O187" s="54"/>
      <c r="P187" s="52"/>
      <c r="Q187" s="52"/>
      <c r="R187" s="52"/>
      <c r="S187" s="52"/>
      <c r="T187" s="52"/>
      <c r="U187" s="52"/>
      <c r="V187" s="52"/>
      <c r="W187" s="52"/>
    </row>
    <row r="188" spans="1:23" ht="12.75">
      <c r="A188" s="33"/>
      <c r="B188" s="34" t="s">
        <v>2</v>
      </c>
      <c r="C188" s="35"/>
      <c r="D188" s="85"/>
      <c r="E188" s="91"/>
      <c r="F188" s="97"/>
      <c r="G188" s="98"/>
      <c r="H188" s="36"/>
      <c r="I188" s="97"/>
      <c r="J188" s="98"/>
      <c r="K188" s="36"/>
      <c r="L188" s="52"/>
      <c r="M188" s="52"/>
      <c r="N188" s="54"/>
      <c r="O188" s="54"/>
      <c r="P188" s="52"/>
      <c r="Q188" s="52"/>
      <c r="R188" s="52"/>
      <c r="S188" s="52"/>
      <c r="T188" s="52"/>
      <c r="U188" s="52"/>
      <c r="V188" s="52"/>
      <c r="W188" s="52"/>
    </row>
    <row r="189" spans="1:23" ht="12.75">
      <c r="A189" s="33"/>
      <c r="B189" s="34" t="s">
        <v>22</v>
      </c>
      <c r="C189" s="35"/>
      <c r="D189" s="85"/>
      <c r="E189" s="91"/>
      <c r="F189" s="97"/>
      <c r="G189" s="98"/>
      <c r="H189" s="36"/>
      <c r="I189" s="97"/>
      <c r="J189" s="98"/>
      <c r="K189" s="36"/>
      <c r="L189" s="52"/>
      <c r="M189" s="52"/>
      <c r="N189" s="54"/>
      <c r="O189" s="54"/>
      <c r="P189" s="52"/>
      <c r="Q189" s="52"/>
      <c r="R189" s="52"/>
      <c r="S189" s="52"/>
      <c r="T189" s="52"/>
      <c r="U189" s="52"/>
      <c r="V189" s="52"/>
      <c r="W189" s="52"/>
    </row>
    <row r="190" spans="1:23" ht="12.75">
      <c r="A190" s="38"/>
      <c r="B190" s="39" t="s">
        <v>145</v>
      </c>
      <c r="C190" s="40">
        <v>1.7</v>
      </c>
      <c r="D190" s="86"/>
      <c r="E190" s="92" t="e">
        <f>AVERAGE(D184:D189)</f>
        <v>#DIV/0!</v>
      </c>
      <c r="F190" s="99" t="e">
        <f>($R$5-$E190)</f>
        <v>#DIV/0!</v>
      </c>
      <c r="G190" s="100" t="e">
        <f>(F190-$C190)</f>
        <v>#DIV/0!</v>
      </c>
      <c r="H190" s="41" t="e">
        <f>(G190)^2</f>
        <v>#DIV/0!</v>
      </c>
      <c r="I190" s="99" t="e">
        <f>($R$5-$E190)/-$R$4</f>
        <v>#DIV/0!</v>
      </c>
      <c r="J190" s="100" t="e">
        <f>(I190-$C190)</f>
        <v>#DIV/0!</v>
      </c>
      <c r="K190" s="41" t="e">
        <f>(J190)^2</f>
        <v>#DIV/0!</v>
      </c>
      <c r="L190" s="52"/>
      <c r="M190" s="52"/>
      <c r="N190" s="54"/>
      <c r="O190" s="54"/>
      <c r="P190" s="52"/>
      <c r="Q190" s="52"/>
      <c r="R190" s="52"/>
      <c r="S190" s="52"/>
      <c r="T190" s="52"/>
      <c r="U190" s="52"/>
      <c r="V190" s="52"/>
      <c r="W190" s="52"/>
    </row>
    <row r="191" spans="1:23" ht="12.75">
      <c r="A191" s="69" t="s">
        <v>33</v>
      </c>
      <c r="B191" s="70" t="s">
        <v>6</v>
      </c>
      <c r="C191" s="71"/>
      <c r="D191" s="84"/>
      <c r="E191" s="90"/>
      <c r="F191" s="95"/>
      <c r="G191" s="96"/>
      <c r="H191" s="72"/>
      <c r="I191" s="95"/>
      <c r="J191" s="96"/>
      <c r="K191" s="72"/>
      <c r="L191" s="52"/>
      <c r="M191" s="52"/>
      <c r="N191" s="54"/>
      <c r="O191" s="54"/>
      <c r="P191" s="52"/>
      <c r="Q191" s="52"/>
      <c r="R191" s="52"/>
      <c r="S191" s="52"/>
      <c r="T191" s="52"/>
      <c r="U191" s="52"/>
      <c r="V191" s="52"/>
      <c r="W191" s="52"/>
    </row>
    <row r="192" spans="1:23" ht="12.75">
      <c r="A192" s="33"/>
      <c r="B192" s="34" t="s">
        <v>209</v>
      </c>
      <c r="C192" s="35"/>
      <c r="D192" s="85"/>
      <c r="E192" s="91"/>
      <c r="F192" s="97"/>
      <c r="G192" s="98"/>
      <c r="H192" s="36"/>
      <c r="I192" s="97"/>
      <c r="J192" s="98"/>
      <c r="K192" s="36"/>
      <c r="L192" s="52"/>
      <c r="M192" s="52"/>
      <c r="N192" s="54"/>
      <c r="O192" s="54"/>
      <c r="P192" s="52"/>
      <c r="Q192" s="52"/>
      <c r="R192" s="52"/>
      <c r="S192" s="52"/>
      <c r="T192" s="52"/>
      <c r="U192" s="52"/>
      <c r="V192" s="52"/>
      <c r="W192" s="52"/>
    </row>
    <row r="193" spans="1:23" ht="12.75">
      <c r="A193" s="33"/>
      <c r="B193" s="34" t="s">
        <v>130</v>
      </c>
      <c r="C193" s="35">
        <v>5.95</v>
      </c>
      <c r="D193" s="80"/>
      <c r="E193" s="91" t="e">
        <f>AVERAGE(D191:D192)</f>
        <v>#DIV/0!</v>
      </c>
      <c r="F193" s="97" t="e">
        <f>($R$5-$E193)</f>
        <v>#DIV/0!</v>
      </c>
      <c r="G193" s="98" t="e">
        <f>(F193-$C193)</f>
        <v>#DIV/0!</v>
      </c>
      <c r="H193" s="36" t="e">
        <f>(G193)^2</f>
        <v>#DIV/0!</v>
      </c>
      <c r="I193" s="97" t="e">
        <f>($R$5-$E193)/-$R$4</f>
        <v>#DIV/0!</v>
      </c>
      <c r="J193" s="98" t="e">
        <f>(I193-$C193)</f>
        <v>#DIV/0!</v>
      </c>
      <c r="K193" s="36" t="e">
        <f>(J193)^2</f>
        <v>#DIV/0!</v>
      </c>
      <c r="L193" s="52"/>
      <c r="M193" s="52"/>
      <c r="N193" s="54"/>
      <c r="O193" s="54"/>
      <c r="P193" s="52"/>
      <c r="Q193" s="52"/>
      <c r="R193" s="52"/>
      <c r="S193" s="52"/>
      <c r="T193" s="52"/>
      <c r="U193" s="52"/>
      <c r="V193" s="52"/>
      <c r="W193" s="52"/>
    </row>
    <row r="194" spans="1:23" ht="12.75">
      <c r="A194" s="33"/>
      <c r="B194" s="34" t="s">
        <v>211</v>
      </c>
      <c r="C194" s="35"/>
      <c r="D194" s="85"/>
      <c r="E194" s="91"/>
      <c r="F194" s="97"/>
      <c r="G194" s="98"/>
      <c r="H194" s="36"/>
      <c r="I194" s="97"/>
      <c r="J194" s="98"/>
      <c r="K194" s="36"/>
      <c r="L194" s="52"/>
      <c r="M194" s="52"/>
      <c r="N194" s="54"/>
      <c r="O194" s="54"/>
      <c r="P194" s="52"/>
      <c r="Q194" s="52"/>
      <c r="R194" s="52"/>
      <c r="S194" s="52"/>
      <c r="T194" s="52"/>
      <c r="U194" s="52"/>
      <c r="V194" s="52"/>
      <c r="W194" s="52"/>
    </row>
    <row r="195" spans="1:23" ht="12.75">
      <c r="A195" s="33"/>
      <c r="B195" s="34" t="s">
        <v>4</v>
      </c>
      <c r="C195" s="35"/>
      <c r="D195" s="85"/>
      <c r="E195" s="91"/>
      <c r="F195" s="97"/>
      <c r="G195" s="98"/>
      <c r="H195" s="36"/>
      <c r="I195" s="97"/>
      <c r="J195" s="98"/>
      <c r="K195" s="36"/>
      <c r="L195" s="52"/>
      <c r="M195" s="52"/>
      <c r="N195" s="54"/>
      <c r="O195" s="54"/>
      <c r="P195" s="52"/>
      <c r="Q195" s="52"/>
      <c r="R195" s="52"/>
      <c r="S195" s="52"/>
      <c r="T195" s="52"/>
      <c r="U195" s="52"/>
      <c r="V195" s="52"/>
      <c r="W195" s="52"/>
    </row>
    <row r="196" spans="1:23" ht="12.75">
      <c r="A196" s="33"/>
      <c r="B196" s="34" t="s">
        <v>2</v>
      </c>
      <c r="C196" s="35"/>
      <c r="D196" s="85"/>
      <c r="E196" s="91"/>
      <c r="F196" s="97"/>
      <c r="G196" s="98"/>
      <c r="H196" s="36"/>
      <c r="I196" s="97"/>
      <c r="J196" s="98"/>
      <c r="K196" s="36"/>
      <c r="L196" s="52"/>
      <c r="M196" s="52"/>
      <c r="N196" s="54"/>
      <c r="O196" s="54"/>
      <c r="P196" s="52"/>
      <c r="Q196" s="52"/>
      <c r="R196" s="52"/>
      <c r="S196" s="52"/>
      <c r="T196" s="52"/>
      <c r="U196" s="52"/>
      <c r="V196" s="52"/>
      <c r="W196" s="52"/>
    </row>
    <row r="197" spans="1:23" ht="12.75">
      <c r="A197" s="33"/>
      <c r="B197" s="34" t="s">
        <v>22</v>
      </c>
      <c r="C197" s="35"/>
      <c r="D197" s="85"/>
      <c r="E197" s="91"/>
      <c r="F197" s="97"/>
      <c r="G197" s="98"/>
      <c r="H197" s="36"/>
      <c r="I197" s="97"/>
      <c r="J197" s="98"/>
      <c r="K197" s="36"/>
      <c r="L197" s="52"/>
      <c r="M197" s="52"/>
      <c r="N197" s="54"/>
      <c r="O197" s="54"/>
      <c r="P197" s="52"/>
      <c r="Q197" s="52"/>
      <c r="R197" s="52"/>
      <c r="S197" s="52"/>
      <c r="T197" s="52"/>
      <c r="U197" s="52"/>
      <c r="V197" s="52"/>
      <c r="W197" s="52"/>
    </row>
    <row r="198" spans="1:23" ht="12.75">
      <c r="A198" s="38"/>
      <c r="B198" s="39" t="s">
        <v>148</v>
      </c>
      <c r="C198" s="40">
        <v>2.57</v>
      </c>
      <c r="D198" s="86"/>
      <c r="E198" s="92" t="e">
        <f>AVERAGE(D194:D197)</f>
        <v>#DIV/0!</v>
      </c>
      <c r="F198" s="99" t="e">
        <f>($R$5-$E198)</f>
        <v>#DIV/0!</v>
      </c>
      <c r="G198" s="100" t="e">
        <f>(F198-$C198)</f>
        <v>#DIV/0!</v>
      </c>
      <c r="H198" s="41" t="e">
        <f>(G198)^2</f>
        <v>#DIV/0!</v>
      </c>
      <c r="I198" s="99" t="e">
        <f>($R$5-$E198)/-$R$4</f>
        <v>#DIV/0!</v>
      </c>
      <c r="J198" s="100" t="e">
        <f>(I198-$C198)</f>
        <v>#DIV/0!</v>
      </c>
      <c r="K198" s="41" t="e">
        <f>(J198)^2</f>
        <v>#DIV/0!</v>
      </c>
      <c r="L198" s="52"/>
      <c r="M198" s="52"/>
      <c r="N198" s="54"/>
      <c r="O198" s="54"/>
      <c r="P198" s="52"/>
      <c r="Q198" s="52"/>
      <c r="R198" s="52"/>
      <c r="S198" s="52"/>
      <c r="T198" s="52"/>
      <c r="U198" s="52"/>
      <c r="V198" s="52"/>
      <c r="W198" s="52"/>
    </row>
    <row r="199" spans="1:23" ht="12.75">
      <c r="A199" s="69" t="s">
        <v>34</v>
      </c>
      <c r="B199" s="70" t="s">
        <v>6</v>
      </c>
      <c r="C199" s="71"/>
      <c r="D199" s="84"/>
      <c r="E199" s="90"/>
      <c r="F199" s="95"/>
      <c r="G199" s="96"/>
      <c r="H199" s="72"/>
      <c r="I199" s="95"/>
      <c r="J199" s="96"/>
      <c r="K199" s="72"/>
      <c r="L199" s="52"/>
      <c r="M199" s="52"/>
      <c r="N199" s="54"/>
      <c r="O199" s="54"/>
      <c r="P199" s="52"/>
      <c r="Q199" s="52"/>
      <c r="R199" s="52"/>
      <c r="S199" s="52"/>
      <c r="T199" s="52"/>
      <c r="U199" s="52"/>
      <c r="V199" s="52"/>
      <c r="W199" s="52"/>
    </row>
    <row r="200" spans="1:23" ht="12.75">
      <c r="A200" s="33"/>
      <c r="B200" s="34" t="s">
        <v>209</v>
      </c>
      <c r="C200" s="35"/>
      <c r="D200" s="85"/>
      <c r="E200" s="91"/>
      <c r="F200" s="97"/>
      <c r="G200" s="98"/>
      <c r="H200" s="36"/>
      <c r="I200" s="97"/>
      <c r="J200" s="98"/>
      <c r="K200" s="36"/>
      <c r="L200" s="52"/>
      <c r="M200" s="52"/>
      <c r="N200" s="54"/>
      <c r="O200" s="54"/>
      <c r="P200" s="52"/>
      <c r="Q200" s="52"/>
      <c r="R200" s="52"/>
      <c r="S200" s="52"/>
      <c r="T200" s="52"/>
      <c r="U200" s="52"/>
      <c r="V200" s="52"/>
      <c r="W200" s="52"/>
    </row>
    <row r="201" spans="1:23" ht="12.75">
      <c r="A201" s="33"/>
      <c r="B201" s="34" t="s">
        <v>130</v>
      </c>
      <c r="C201" s="35">
        <v>1.37</v>
      </c>
      <c r="D201" s="80"/>
      <c r="E201" s="91" t="e">
        <f>AVERAGE(D199:D200)</f>
        <v>#DIV/0!</v>
      </c>
      <c r="F201" s="97" t="e">
        <f>($R$5-$E201)</f>
        <v>#DIV/0!</v>
      </c>
      <c r="G201" s="98" t="e">
        <f>(F201-$C201)</f>
        <v>#DIV/0!</v>
      </c>
      <c r="H201" s="36" t="e">
        <f>(G201)^2</f>
        <v>#DIV/0!</v>
      </c>
      <c r="I201" s="97" t="e">
        <f>($R$5-$E201)/-$R$4</f>
        <v>#DIV/0!</v>
      </c>
      <c r="J201" s="98" t="e">
        <f>(I201-$C201)</f>
        <v>#DIV/0!</v>
      </c>
      <c r="K201" s="36" t="e">
        <f>(J201)^2</f>
        <v>#DIV/0!</v>
      </c>
      <c r="L201" s="52"/>
      <c r="M201" s="52"/>
      <c r="N201" s="54"/>
      <c r="O201" s="54"/>
      <c r="P201" s="52"/>
      <c r="Q201" s="52"/>
      <c r="R201" s="52"/>
      <c r="S201" s="52"/>
      <c r="T201" s="52"/>
      <c r="U201" s="52"/>
      <c r="V201" s="52"/>
      <c r="W201" s="52"/>
    </row>
    <row r="202" spans="1:23" ht="12.75">
      <c r="A202" s="33"/>
      <c r="B202" s="34" t="s">
        <v>211</v>
      </c>
      <c r="C202" s="35"/>
      <c r="D202" s="85"/>
      <c r="E202" s="91"/>
      <c r="F202" s="97"/>
      <c r="G202" s="98"/>
      <c r="H202" s="36"/>
      <c r="I202" s="97"/>
      <c r="J202" s="98"/>
      <c r="K202" s="36"/>
      <c r="L202" s="52"/>
      <c r="M202" s="52"/>
      <c r="N202" s="54"/>
      <c r="O202" s="54"/>
      <c r="P202" s="52"/>
      <c r="Q202" s="52"/>
      <c r="R202" s="52"/>
      <c r="S202" s="52"/>
      <c r="T202" s="52"/>
      <c r="U202" s="52"/>
      <c r="V202" s="52"/>
      <c r="W202" s="52"/>
    </row>
    <row r="203" spans="1:23" ht="12.75">
      <c r="A203" s="33"/>
      <c r="B203" s="34" t="s">
        <v>2</v>
      </c>
      <c r="C203" s="35"/>
      <c r="D203" s="85"/>
      <c r="E203" s="91"/>
      <c r="F203" s="97"/>
      <c r="G203" s="98"/>
      <c r="H203" s="36"/>
      <c r="I203" s="97"/>
      <c r="J203" s="98"/>
      <c r="K203" s="36"/>
      <c r="L203" s="52"/>
      <c r="M203" s="52"/>
      <c r="N203" s="54"/>
      <c r="O203" s="54"/>
      <c r="P203" s="52"/>
      <c r="Q203" s="52"/>
      <c r="R203" s="52"/>
      <c r="S203" s="52"/>
      <c r="T203" s="52"/>
      <c r="U203" s="52"/>
      <c r="V203" s="52"/>
      <c r="W203" s="52"/>
    </row>
    <row r="204" spans="1:23" ht="12.75">
      <c r="A204" s="33"/>
      <c r="B204" s="34" t="s">
        <v>156</v>
      </c>
      <c r="C204" s="35">
        <v>1.47</v>
      </c>
      <c r="D204" s="80"/>
      <c r="E204" s="91" t="e">
        <f>AVERAGE(D202:D203)</f>
        <v>#DIV/0!</v>
      </c>
      <c r="F204" s="97" t="e">
        <f>($R$5-$E204)</f>
        <v>#DIV/0!</v>
      </c>
      <c r="G204" s="98" t="e">
        <f>(F204-$C204)</f>
        <v>#DIV/0!</v>
      </c>
      <c r="H204" s="36" t="e">
        <f>(G204)^2</f>
        <v>#DIV/0!</v>
      </c>
      <c r="I204" s="97" t="e">
        <f>($R$5-$E204)/-$R$4</f>
        <v>#DIV/0!</v>
      </c>
      <c r="J204" s="98" t="e">
        <f>(I204-$C204)</f>
        <v>#DIV/0!</v>
      </c>
      <c r="K204" s="36" t="e">
        <f>(J204)^2</f>
        <v>#DIV/0!</v>
      </c>
      <c r="L204" s="52"/>
      <c r="M204" s="52"/>
      <c r="N204" s="54"/>
      <c r="O204" s="54"/>
      <c r="P204" s="52"/>
      <c r="Q204" s="52"/>
      <c r="R204" s="52"/>
      <c r="S204" s="52"/>
      <c r="T204" s="52"/>
      <c r="U204" s="52"/>
      <c r="V204" s="52"/>
      <c r="W204" s="52"/>
    </row>
    <row r="205" spans="1:23" ht="12.75">
      <c r="A205" s="33"/>
      <c r="B205" s="34" t="s">
        <v>4</v>
      </c>
      <c r="C205" s="35"/>
      <c r="D205" s="85"/>
      <c r="E205" s="91"/>
      <c r="F205" s="97"/>
      <c r="G205" s="98"/>
      <c r="H205" s="36"/>
      <c r="I205" s="97"/>
      <c r="J205" s="98"/>
      <c r="K205" s="36"/>
      <c r="L205" s="52"/>
      <c r="M205" s="52"/>
      <c r="N205" s="54"/>
      <c r="O205" s="54"/>
      <c r="P205" s="52"/>
      <c r="Q205" s="52"/>
      <c r="R205" s="52"/>
      <c r="S205" s="52"/>
      <c r="T205" s="52"/>
      <c r="U205" s="52"/>
      <c r="V205" s="52"/>
      <c r="W205" s="52"/>
    </row>
    <row r="206" spans="1:23" ht="12.75">
      <c r="A206" s="33"/>
      <c r="B206" s="34" t="s">
        <v>22</v>
      </c>
      <c r="C206" s="35"/>
      <c r="D206" s="85"/>
      <c r="E206" s="91"/>
      <c r="F206" s="97"/>
      <c r="G206" s="98"/>
      <c r="H206" s="36"/>
      <c r="I206" s="97"/>
      <c r="J206" s="98"/>
      <c r="K206" s="36"/>
      <c r="L206" s="52"/>
      <c r="M206" s="52"/>
      <c r="N206" s="54"/>
      <c r="O206" s="54"/>
      <c r="P206" s="52"/>
      <c r="Q206" s="52"/>
      <c r="R206" s="52"/>
      <c r="S206" s="52"/>
      <c r="T206" s="52"/>
      <c r="U206" s="52"/>
      <c r="V206" s="52"/>
      <c r="W206" s="52"/>
    </row>
    <row r="207" spans="1:23" ht="12.75">
      <c r="A207" s="38"/>
      <c r="B207" s="39" t="s">
        <v>155</v>
      </c>
      <c r="C207" s="40">
        <v>0.44</v>
      </c>
      <c r="D207" s="86"/>
      <c r="E207" s="92" t="e">
        <f>AVERAGE(D205:D206)</f>
        <v>#DIV/0!</v>
      </c>
      <c r="F207" s="99" t="e">
        <f>($R$5-$E207)</f>
        <v>#DIV/0!</v>
      </c>
      <c r="G207" s="100" t="e">
        <f>(F207-$C207)</f>
        <v>#DIV/0!</v>
      </c>
      <c r="H207" s="41" t="e">
        <f>(G207)^2</f>
        <v>#DIV/0!</v>
      </c>
      <c r="I207" s="99" t="e">
        <f>($R$5-$E207)/-$R$4</f>
        <v>#DIV/0!</v>
      </c>
      <c r="J207" s="100" t="e">
        <f>(I207-$C207)</f>
        <v>#DIV/0!</v>
      </c>
      <c r="K207" s="41" t="e">
        <f>(J207)^2</f>
        <v>#DIV/0!</v>
      </c>
      <c r="L207" s="52"/>
      <c r="M207" s="52"/>
      <c r="N207" s="54"/>
      <c r="O207" s="54"/>
      <c r="P207" s="52"/>
      <c r="Q207" s="52"/>
      <c r="R207" s="52"/>
      <c r="S207" s="52"/>
      <c r="T207" s="52"/>
      <c r="U207" s="52"/>
      <c r="V207" s="52"/>
      <c r="W207" s="52"/>
    </row>
    <row r="208" spans="1:23" ht="12.75">
      <c r="A208" s="69" t="s">
        <v>35</v>
      </c>
      <c r="B208" s="70" t="s">
        <v>209</v>
      </c>
      <c r="C208" s="71"/>
      <c r="D208" s="84"/>
      <c r="E208" s="90"/>
      <c r="F208" s="95"/>
      <c r="G208" s="96"/>
      <c r="H208" s="72"/>
      <c r="I208" s="95"/>
      <c r="J208" s="96"/>
      <c r="K208" s="72"/>
      <c r="L208" s="52"/>
      <c r="M208" s="52"/>
      <c r="N208" s="54"/>
      <c r="O208" s="54"/>
      <c r="P208" s="52"/>
      <c r="Q208" s="52"/>
      <c r="R208" s="52"/>
      <c r="S208" s="52"/>
      <c r="T208" s="52"/>
      <c r="U208" s="52"/>
      <c r="V208" s="52"/>
      <c r="W208" s="52"/>
    </row>
    <row r="209" spans="1:23" ht="12.75">
      <c r="A209" s="33"/>
      <c r="B209" s="34" t="s">
        <v>211</v>
      </c>
      <c r="C209" s="35"/>
      <c r="D209" s="85"/>
      <c r="E209" s="91"/>
      <c r="F209" s="97"/>
      <c r="G209" s="98"/>
      <c r="H209" s="36"/>
      <c r="I209" s="97"/>
      <c r="J209" s="98"/>
      <c r="K209" s="36"/>
      <c r="L209" s="52"/>
      <c r="M209" s="52"/>
      <c r="N209" s="54"/>
      <c r="O209" s="54"/>
      <c r="P209" s="52"/>
      <c r="Q209" s="52"/>
      <c r="R209" s="52"/>
      <c r="S209" s="52"/>
      <c r="T209" s="52"/>
      <c r="U209" s="52"/>
      <c r="V209" s="52"/>
      <c r="W209" s="52"/>
    </row>
    <row r="210" spans="1:23" ht="12.75">
      <c r="A210" s="33"/>
      <c r="B210" s="34" t="s">
        <v>4</v>
      </c>
      <c r="C210" s="35"/>
      <c r="D210" s="85"/>
      <c r="E210" s="91"/>
      <c r="F210" s="97"/>
      <c r="G210" s="98"/>
      <c r="H210" s="36"/>
      <c r="I210" s="97"/>
      <c r="J210" s="98"/>
      <c r="K210" s="36"/>
      <c r="L210" s="52"/>
      <c r="M210" s="52"/>
      <c r="N210" s="54"/>
      <c r="O210" s="54"/>
      <c r="P210" s="52"/>
      <c r="Q210" s="52"/>
      <c r="R210" s="52"/>
      <c r="S210" s="52"/>
      <c r="T210" s="52"/>
      <c r="U210" s="52"/>
      <c r="V210" s="52"/>
      <c r="W210" s="52"/>
    </row>
    <row r="211" spans="1:23" ht="12.75">
      <c r="A211" s="33"/>
      <c r="B211" s="34" t="s">
        <v>2</v>
      </c>
      <c r="C211" s="35"/>
      <c r="D211" s="85"/>
      <c r="E211" s="91"/>
      <c r="F211" s="97"/>
      <c r="G211" s="98"/>
      <c r="H211" s="36"/>
      <c r="I211" s="97"/>
      <c r="J211" s="98"/>
      <c r="K211" s="36"/>
      <c r="L211" s="52"/>
      <c r="M211" s="52"/>
      <c r="N211" s="54"/>
      <c r="O211" s="54"/>
      <c r="P211" s="52"/>
      <c r="Q211" s="52"/>
      <c r="R211" s="52"/>
      <c r="S211" s="52"/>
      <c r="T211" s="52"/>
      <c r="U211" s="52"/>
      <c r="V211" s="52"/>
      <c r="W211" s="52"/>
    </row>
    <row r="212" spans="1:23" ht="12.75">
      <c r="A212" s="33"/>
      <c r="B212" s="34" t="s">
        <v>22</v>
      </c>
      <c r="C212" s="35"/>
      <c r="D212" s="85"/>
      <c r="E212" s="91"/>
      <c r="F212" s="97"/>
      <c r="G212" s="98"/>
      <c r="H212" s="36"/>
      <c r="I212" s="97"/>
      <c r="J212" s="98"/>
      <c r="K212" s="36"/>
      <c r="L212" s="52"/>
      <c r="M212" s="52"/>
      <c r="N212" s="54"/>
      <c r="O212" s="54"/>
      <c r="P212" s="52"/>
      <c r="Q212" s="52"/>
      <c r="R212" s="52"/>
      <c r="S212" s="52"/>
      <c r="T212" s="52"/>
      <c r="U212" s="52"/>
      <c r="V212" s="52"/>
      <c r="W212" s="52"/>
    </row>
    <row r="213" spans="1:23" ht="12.75">
      <c r="A213" s="33"/>
      <c r="B213" s="34" t="s">
        <v>24</v>
      </c>
      <c r="C213" s="35"/>
      <c r="D213" s="85"/>
      <c r="E213" s="91"/>
      <c r="F213" s="97"/>
      <c r="G213" s="98"/>
      <c r="H213" s="36"/>
      <c r="I213" s="97"/>
      <c r="J213" s="98"/>
      <c r="K213" s="36"/>
      <c r="L213" s="52"/>
      <c r="M213" s="52"/>
      <c r="N213" s="54"/>
      <c r="O213" s="54"/>
      <c r="P213" s="52"/>
      <c r="Q213" s="52"/>
      <c r="R213" s="52"/>
      <c r="S213" s="52"/>
      <c r="T213" s="52"/>
      <c r="U213" s="52"/>
      <c r="V213" s="52"/>
      <c r="W213" s="52"/>
    </row>
    <row r="214" spans="1:23" ht="12.75">
      <c r="A214" s="33"/>
      <c r="B214" s="34" t="s">
        <v>37</v>
      </c>
      <c r="C214" s="35"/>
      <c r="D214" s="85"/>
      <c r="E214" s="91"/>
      <c r="F214" s="97"/>
      <c r="G214" s="98"/>
      <c r="H214" s="36"/>
      <c r="I214" s="97"/>
      <c r="J214" s="98"/>
      <c r="K214" s="36"/>
      <c r="L214" s="52"/>
      <c r="M214" s="52"/>
      <c r="N214" s="54"/>
      <c r="O214" s="54"/>
      <c r="P214" s="52"/>
      <c r="Q214" s="52"/>
      <c r="R214" s="52"/>
      <c r="S214" s="52"/>
      <c r="T214" s="52"/>
      <c r="U214" s="52"/>
      <c r="V214" s="52"/>
      <c r="W214" s="52"/>
    </row>
    <row r="215" spans="1:23" ht="12.75">
      <c r="A215" s="33"/>
      <c r="B215" s="34" t="s">
        <v>38</v>
      </c>
      <c r="C215" s="35"/>
      <c r="D215" s="85"/>
      <c r="E215" s="91"/>
      <c r="F215" s="97"/>
      <c r="G215" s="98"/>
      <c r="H215" s="36"/>
      <c r="I215" s="97"/>
      <c r="J215" s="98"/>
      <c r="K215" s="36"/>
      <c r="L215" s="52"/>
      <c r="M215" s="52"/>
      <c r="N215" s="54"/>
      <c r="O215" s="54"/>
      <c r="P215" s="52"/>
      <c r="Q215" s="52"/>
      <c r="R215" s="52"/>
      <c r="S215" s="52"/>
      <c r="T215" s="52"/>
      <c r="U215" s="52"/>
      <c r="V215" s="52"/>
      <c r="W215" s="52"/>
    </row>
    <row r="216" spans="1:23" ht="12.75">
      <c r="A216" s="33"/>
      <c r="B216" s="34" t="s">
        <v>44</v>
      </c>
      <c r="C216" s="35"/>
      <c r="D216" s="85"/>
      <c r="E216" s="91"/>
      <c r="F216" s="97"/>
      <c r="G216" s="98"/>
      <c r="H216" s="36"/>
      <c r="I216" s="97"/>
      <c r="J216" s="98"/>
      <c r="K216" s="36"/>
      <c r="L216" s="52"/>
      <c r="M216" s="52"/>
      <c r="N216" s="54"/>
      <c r="O216" s="54"/>
      <c r="P216" s="52"/>
      <c r="Q216" s="52"/>
      <c r="R216" s="52"/>
      <c r="S216" s="52"/>
      <c r="T216" s="52"/>
      <c r="U216" s="52"/>
      <c r="V216" s="52"/>
      <c r="W216" s="52"/>
    </row>
    <row r="217" spans="1:23" ht="12.75">
      <c r="A217" s="38"/>
      <c r="B217" s="39" t="s">
        <v>157</v>
      </c>
      <c r="C217" s="40">
        <v>1.61</v>
      </c>
      <c r="D217" s="86"/>
      <c r="E217" s="92" t="e">
        <f>AVERAGE(D208:D216)</f>
        <v>#DIV/0!</v>
      </c>
      <c r="F217" s="99" t="e">
        <f>($R$5-$E217)</f>
        <v>#DIV/0!</v>
      </c>
      <c r="G217" s="100" t="e">
        <f>(F217-$C217)</f>
        <v>#DIV/0!</v>
      </c>
      <c r="H217" s="41" t="e">
        <f>(G217)^2</f>
        <v>#DIV/0!</v>
      </c>
      <c r="I217" s="99" t="e">
        <f>($R$5-$E217)/-$R$4</f>
        <v>#DIV/0!</v>
      </c>
      <c r="J217" s="100" t="e">
        <f>(I217-$C217)</f>
        <v>#DIV/0!</v>
      </c>
      <c r="K217" s="41" t="e">
        <f>(J217)^2</f>
        <v>#DIV/0!</v>
      </c>
      <c r="L217" s="52"/>
      <c r="M217" s="52"/>
      <c r="N217" s="54"/>
      <c r="O217" s="54"/>
      <c r="P217" s="52"/>
      <c r="Q217" s="52"/>
      <c r="R217" s="52"/>
      <c r="S217" s="52"/>
      <c r="T217" s="52"/>
      <c r="U217" s="52"/>
      <c r="V217" s="52"/>
      <c r="W217" s="52"/>
    </row>
    <row r="218" spans="1:23" ht="12.75">
      <c r="A218" s="69" t="s">
        <v>36</v>
      </c>
      <c r="B218" s="70" t="s">
        <v>4</v>
      </c>
      <c r="C218" s="71"/>
      <c r="D218" s="84"/>
      <c r="E218" s="90"/>
      <c r="F218" s="95"/>
      <c r="G218" s="96"/>
      <c r="H218" s="72"/>
      <c r="I218" s="95"/>
      <c r="J218" s="96"/>
      <c r="K218" s="72"/>
      <c r="L218" s="52"/>
      <c r="M218" s="52"/>
      <c r="N218" s="54"/>
      <c r="O218" s="54"/>
      <c r="P218" s="52"/>
      <c r="Q218" s="52"/>
      <c r="R218" s="52"/>
      <c r="S218" s="52"/>
      <c r="T218" s="52"/>
      <c r="U218" s="52"/>
      <c r="V218" s="52"/>
      <c r="W218" s="52"/>
    </row>
    <row r="219" spans="1:23" ht="12.75">
      <c r="A219" s="33"/>
      <c r="B219" s="34" t="s">
        <v>2</v>
      </c>
      <c r="C219" s="35"/>
      <c r="D219" s="85"/>
      <c r="E219" s="91"/>
      <c r="F219" s="97"/>
      <c r="G219" s="98"/>
      <c r="H219" s="36"/>
      <c r="I219" s="97"/>
      <c r="J219" s="98"/>
      <c r="K219" s="36"/>
      <c r="L219" s="52"/>
      <c r="M219" s="52"/>
      <c r="N219" s="54"/>
      <c r="O219" s="54"/>
      <c r="P219" s="52"/>
      <c r="Q219" s="52"/>
      <c r="R219" s="52"/>
      <c r="S219" s="52"/>
      <c r="T219" s="52"/>
      <c r="U219" s="52"/>
      <c r="V219" s="52"/>
      <c r="W219" s="52"/>
    </row>
    <row r="220" spans="1:23" ht="12.75">
      <c r="A220" s="33"/>
      <c r="B220" s="34" t="s">
        <v>22</v>
      </c>
      <c r="C220" s="35"/>
      <c r="D220" s="85"/>
      <c r="E220" s="91"/>
      <c r="F220" s="97"/>
      <c r="G220" s="98"/>
      <c r="H220" s="36"/>
      <c r="I220" s="97"/>
      <c r="J220" s="98"/>
      <c r="K220" s="36"/>
      <c r="L220" s="52"/>
      <c r="M220" s="52"/>
      <c r="N220" s="54"/>
      <c r="O220" s="54"/>
      <c r="P220" s="52"/>
      <c r="Q220" s="52"/>
      <c r="R220" s="52"/>
      <c r="S220" s="52"/>
      <c r="T220" s="52"/>
      <c r="U220" s="52"/>
      <c r="V220" s="52"/>
      <c r="W220" s="52"/>
    </row>
    <row r="221" spans="1:23" ht="12.75">
      <c r="A221" s="33"/>
      <c r="B221" s="34" t="s">
        <v>24</v>
      </c>
      <c r="C221" s="35"/>
      <c r="D221" s="85"/>
      <c r="E221" s="91"/>
      <c r="F221" s="97"/>
      <c r="G221" s="98"/>
      <c r="H221" s="36"/>
      <c r="I221" s="97"/>
      <c r="J221" s="98"/>
      <c r="K221" s="36"/>
      <c r="L221" s="52"/>
      <c r="M221" s="52"/>
      <c r="N221" s="54"/>
      <c r="O221" s="54"/>
      <c r="P221" s="52"/>
      <c r="Q221" s="52"/>
      <c r="R221" s="52"/>
      <c r="S221" s="52"/>
      <c r="T221" s="52"/>
      <c r="U221" s="52"/>
      <c r="V221" s="52"/>
      <c r="W221" s="52"/>
    </row>
    <row r="222" spans="1:23" ht="12.75">
      <c r="A222" s="33"/>
      <c r="B222" s="34" t="s">
        <v>37</v>
      </c>
      <c r="C222" s="35"/>
      <c r="D222" s="85"/>
      <c r="E222" s="91"/>
      <c r="F222" s="97"/>
      <c r="G222" s="98"/>
      <c r="H222" s="36"/>
      <c r="I222" s="97"/>
      <c r="J222" s="98"/>
      <c r="K222" s="36"/>
      <c r="L222" s="52"/>
      <c r="M222" s="52"/>
      <c r="N222" s="54"/>
      <c r="O222" s="54"/>
      <c r="P222" s="52"/>
      <c r="Q222" s="52"/>
      <c r="R222" s="52"/>
      <c r="S222" s="52"/>
      <c r="T222" s="52"/>
      <c r="U222" s="52"/>
      <c r="V222" s="52"/>
      <c r="W222" s="52"/>
    </row>
    <row r="223" spans="1:23" ht="12.75">
      <c r="A223" s="33"/>
      <c r="B223" s="34" t="s">
        <v>38</v>
      </c>
      <c r="C223" s="35"/>
      <c r="D223" s="85"/>
      <c r="E223" s="91"/>
      <c r="F223" s="97"/>
      <c r="G223" s="98"/>
      <c r="H223" s="36"/>
      <c r="I223" s="97"/>
      <c r="J223" s="98"/>
      <c r="K223" s="36"/>
      <c r="L223" s="52"/>
      <c r="M223" s="52"/>
      <c r="N223" s="54"/>
      <c r="O223" s="54"/>
      <c r="P223" s="52"/>
      <c r="Q223" s="52"/>
      <c r="R223" s="52"/>
      <c r="S223" s="52"/>
      <c r="T223" s="52"/>
      <c r="U223" s="52"/>
      <c r="V223" s="52"/>
      <c r="W223" s="52"/>
    </row>
    <row r="224" spans="1:23" ht="12.75">
      <c r="A224" s="33"/>
      <c r="B224" s="34" t="s">
        <v>44</v>
      </c>
      <c r="C224" s="35"/>
      <c r="D224" s="85"/>
      <c r="E224" s="91"/>
      <c r="F224" s="97"/>
      <c r="G224" s="98"/>
      <c r="H224" s="36"/>
      <c r="I224" s="97"/>
      <c r="J224" s="98"/>
      <c r="K224" s="36"/>
      <c r="L224" s="52"/>
      <c r="M224" s="52"/>
      <c r="N224" s="54"/>
      <c r="O224" s="54"/>
      <c r="P224" s="52"/>
      <c r="Q224" s="52"/>
      <c r="R224" s="52"/>
      <c r="S224" s="52"/>
      <c r="T224" s="52"/>
      <c r="U224" s="52"/>
      <c r="V224" s="52"/>
      <c r="W224" s="52"/>
    </row>
    <row r="225" spans="1:23" ht="12.75">
      <c r="A225" s="33"/>
      <c r="B225" s="34" t="s">
        <v>45</v>
      </c>
      <c r="C225" s="35"/>
      <c r="D225" s="85"/>
      <c r="E225" s="91"/>
      <c r="F225" s="97"/>
      <c r="G225" s="98"/>
      <c r="H225" s="36"/>
      <c r="I225" s="97"/>
      <c r="J225" s="98"/>
      <c r="K225" s="36"/>
      <c r="L225" s="52"/>
      <c r="M225" s="52"/>
      <c r="N225" s="54"/>
      <c r="O225" s="54"/>
      <c r="P225" s="52"/>
      <c r="Q225" s="52"/>
      <c r="R225" s="52"/>
      <c r="S225" s="52"/>
      <c r="T225" s="52"/>
      <c r="U225" s="52"/>
      <c r="V225" s="52"/>
      <c r="W225" s="52"/>
    </row>
    <row r="226" spans="1:23" ht="12.75">
      <c r="A226" s="33"/>
      <c r="B226" s="34" t="s">
        <v>81</v>
      </c>
      <c r="C226" s="35"/>
      <c r="D226" s="85"/>
      <c r="E226" s="91"/>
      <c r="F226" s="97"/>
      <c r="G226" s="98"/>
      <c r="H226" s="36"/>
      <c r="I226" s="97"/>
      <c r="J226" s="98"/>
      <c r="K226" s="36"/>
      <c r="L226" s="52"/>
      <c r="M226" s="52"/>
      <c r="N226" s="54"/>
      <c r="O226" s="54"/>
      <c r="P226" s="52"/>
      <c r="Q226" s="52"/>
      <c r="R226" s="52"/>
      <c r="S226" s="52"/>
      <c r="T226" s="52"/>
      <c r="U226" s="52"/>
      <c r="V226" s="52"/>
      <c r="W226" s="52"/>
    </row>
    <row r="227" spans="1:23" ht="12.75">
      <c r="A227" s="38"/>
      <c r="B227" s="39" t="s">
        <v>158</v>
      </c>
      <c r="C227" s="40">
        <v>1.61</v>
      </c>
      <c r="D227" s="86"/>
      <c r="E227" s="92" t="e">
        <f>AVERAGE(D218:D226)</f>
        <v>#DIV/0!</v>
      </c>
      <c r="F227" s="99" t="e">
        <f>($R$5-$E227)</f>
        <v>#DIV/0!</v>
      </c>
      <c r="G227" s="100" t="e">
        <f>(F227-$C227)</f>
        <v>#DIV/0!</v>
      </c>
      <c r="H227" s="41" t="e">
        <f>(G227)^2</f>
        <v>#DIV/0!</v>
      </c>
      <c r="I227" s="99" t="e">
        <f>($R$5-$E227)/-$R$4</f>
        <v>#DIV/0!</v>
      </c>
      <c r="J227" s="100" t="e">
        <f>(I227-$C227)</f>
        <v>#DIV/0!</v>
      </c>
      <c r="K227" s="41" t="e">
        <f>(J227)^2</f>
        <v>#DIV/0!</v>
      </c>
      <c r="L227" s="52"/>
      <c r="M227" s="52"/>
      <c r="N227" s="54"/>
      <c r="O227" s="54"/>
      <c r="P227" s="52"/>
      <c r="Q227" s="52"/>
      <c r="R227" s="52"/>
      <c r="S227" s="52"/>
      <c r="T227" s="52"/>
      <c r="U227" s="52"/>
      <c r="V227" s="52"/>
      <c r="W227" s="52"/>
    </row>
    <row r="228" spans="1:23" ht="12.75">
      <c r="A228" s="69" t="s">
        <v>39</v>
      </c>
      <c r="B228" s="70" t="s">
        <v>209</v>
      </c>
      <c r="C228" s="71">
        <v>5.79</v>
      </c>
      <c r="D228" s="84"/>
      <c r="E228" s="90">
        <f>D228</f>
        <v>0</v>
      </c>
      <c r="F228" s="95" t="e">
        <f>($R$5-$E228)</f>
        <v>#DIV/0!</v>
      </c>
      <c r="G228" s="96" t="e">
        <f>(F228-$C228)</f>
        <v>#DIV/0!</v>
      </c>
      <c r="H228" s="72" t="e">
        <f>(G228)^2</f>
        <v>#DIV/0!</v>
      </c>
      <c r="I228" s="95" t="e">
        <f>($R$5-$E228)/-$R$4</f>
        <v>#DIV/0!</v>
      </c>
      <c r="J228" s="96" t="e">
        <f>(I228-$C228)</f>
        <v>#DIV/0!</v>
      </c>
      <c r="K228" s="72" t="e">
        <f>(J228)^2</f>
        <v>#DIV/0!</v>
      </c>
      <c r="L228" s="52"/>
      <c r="M228" s="52"/>
      <c r="N228" s="54"/>
      <c r="O228" s="54"/>
      <c r="P228" s="52"/>
      <c r="Q228" s="52"/>
      <c r="R228" s="52"/>
      <c r="S228" s="52"/>
      <c r="T228" s="52"/>
      <c r="U228" s="52"/>
      <c r="V228" s="52"/>
      <c r="W228" s="52"/>
    </row>
    <row r="229" spans="1:23" ht="12.75">
      <c r="A229" s="33" t="s">
        <v>40</v>
      </c>
      <c r="B229" s="34" t="s">
        <v>211</v>
      </c>
      <c r="C229" s="35"/>
      <c r="D229" s="85"/>
      <c r="E229" s="91"/>
      <c r="F229" s="97"/>
      <c r="G229" s="98"/>
      <c r="H229" s="36"/>
      <c r="I229" s="97"/>
      <c r="J229" s="98"/>
      <c r="K229" s="36"/>
      <c r="L229" s="52"/>
      <c r="M229" s="52"/>
      <c r="N229" s="54"/>
      <c r="O229" s="54"/>
      <c r="P229" s="52"/>
      <c r="Q229" s="52"/>
      <c r="R229" s="52"/>
      <c r="S229" s="52"/>
      <c r="T229" s="52"/>
      <c r="U229" s="52"/>
      <c r="V229" s="52"/>
      <c r="W229" s="52"/>
    </row>
    <row r="230" spans="1:23" ht="12.75">
      <c r="A230" s="33" t="s">
        <v>41</v>
      </c>
      <c r="B230" s="34" t="s">
        <v>4</v>
      </c>
      <c r="C230" s="35"/>
      <c r="D230" s="85"/>
      <c r="E230" s="91"/>
      <c r="F230" s="97"/>
      <c r="G230" s="98"/>
      <c r="H230" s="36"/>
      <c r="I230" s="97"/>
      <c r="J230" s="98"/>
      <c r="K230" s="36"/>
      <c r="L230" s="52"/>
      <c r="M230" s="52"/>
      <c r="N230" s="54"/>
      <c r="O230" s="54"/>
      <c r="P230" s="52"/>
      <c r="Q230" s="52"/>
      <c r="R230" s="52"/>
      <c r="S230" s="52"/>
      <c r="T230" s="52"/>
      <c r="U230" s="52"/>
      <c r="V230" s="52"/>
      <c r="W230" s="52"/>
    </row>
    <row r="231" spans="1:23" ht="12.75">
      <c r="A231" s="33"/>
      <c r="B231" s="34" t="s">
        <v>2</v>
      </c>
      <c r="C231" s="35"/>
      <c r="D231" s="85"/>
      <c r="E231" s="91"/>
      <c r="F231" s="97"/>
      <c r="G231" s="98"/>
      <c r="H231" s="36"/>
      <c r="I231" s="97"/>
      <c r="J231" s="98"/>
      <c r="K231" s="36"/>
      <c r="L231" s="52"/>
      <c r="M231" s="52"/>
      <c r="N231" s="54"/>
      <c r="O231" s="54"/>
      <c r="P231" s="52"/>
      <c r="Q231" s="52"/>
      <c r="R231" s="52"/>
      <c r="S231" s="52"/>
      <c r="T231" s="52"/>
      <c r="U231" s="52"/>
      <c r="V231" s="52"/>
      <c r="W231" s="52"/>
    </row>
    <row r="232" spans="1:23" ht="12.75">
      <c r="A232" s="33"/>
      <c r="B232" s="34" t="s">
        <v>147</v>
      </c>
      <c r="C232" s="35">
        <v>1.8</v>
      </c>
      <c r="D232" s="80"/>
      <c r="E232" s="91" t="e">
        <f>AVERAGE(D229:D231)</f>
        <v>#DIV/0!</v>
      </c>
      <c r="F232" s="97" t="e">
        <f>($R$5-$E232)</f>
        <v>#DIV/0!</v>
      </c>
      <c r="G232" s="98" t="e">
        <f>(F232-$C232)</f>
        <v>#DIV/0!</v>
      </c>
      <c r="H232" s="36" t="e">
        <f>(G232)^2</f>
        <v>#DIV/0!</v>
      </c>
      <c r="I232" s="97" t="e">
        <f>($R$5-$E232)/-$R$4</f>
        <v>#DIV/0!</v>
      </c>
      <c r="J232" s="98" t="e">
        <f>(I232-$C232)</f>
        <v>#DIV/0!</v>
      </c>
      <c r="K232" s="36" t="e">
        <f>(J232)^2</f>
        <v>#DIV/0!</v>
      </c>
      <c r="L232" s="52"/>
      <c r="M232" s="52"/>
      <c r="N232" s="54"/>
      <c r="O232" s="54"/>
      <c r="P232" s="52"/>
      <c r="Q232" s="52"/>
      <c r="R232" s="52"/>
      <c r="S232" s="52"/>
      <c r="T232" s="52"/>
      <c r="U232" s="52"/>
      <c r="V232" s="52"/>
      <c r="W232" s="52"/>
    </row>
    <row r="233" spans="1:23" ht="12.75">
      <c r="A233" s="33"/>
      <c r="B233" s="34" t="s">
        <v>22</v>
      </c>
      <c r="C233" s="35"/>
      <c r="D233" s="85"/>
      <c r="E233" s="91"/>
      <c r="F233" s="97"/>
      <c r="G233" s="98"/>
      <c r="H233" s="36"/>
      <c r="I233" s="97"/>
      <c r="J233" s="98"/>
      <c r="K233" s="36"/>
      <c r="L233" s="52"/>
      <c r="M233" s="52"/>
      <c r="N233" s="54"/>
      <c r="O233" s="54"/>
      <c r="P233" s="52"/>
      <c r="Q233" s="52"/>
      <c r="R233" s="52"/>
      <c r="S233" s="52"/>
      <c r="T233" s="52"/>
      <c r="U233" s="52"/>
      <c r="V233" s="52"/>
      <c r="W233" s="52"/>
    </row>
    <row r="234" spans="1:23" ht="12.75">
      <c r="A234" s="33"/>
      <c r="B234" s="34" t="s">
        <v>24</v>
      </c>
      <c r="C234" s="35"/>
      <c r="D234" s="85"/>
      <c r="E234" s="91"/>
      <c r="F234" s="97"/>
      <c r="G234" s="98"/>
      <c r="H234" s="36"/>
      <c r="I234" s="97"/>
      <c r="J234" s="98"/>
      <c r="K234" s="36"/>
      <c r="L234" s="52"/>
      <c r="M234" s="52"/>
      <c r="N234" s="54"/>
      <c r="O234" s="54"/>
      <c r="P234" s="52"/>
      <c r="Q234" s="52"/>
      <c r="R234" s="52"/>
      <c r="S234" s="52"/>
      <c r="T234" s="52"/>
      <c r="U234" s="52"/>
      <c r="V234" s="52"/>
      <c r="W234" s="52"/>
    </row>
    <row r="235" spans="1:23" ht="12.75">
      <c r="A235" s="33"/>
      <c r="B235" s="34" t="s">
        <v>37</v>
      </c>
      <c r="C235" s="35"/>
      <c r="D235" s="85"/>
      <c r="E235" s="91"/>
      <c r="F235" s="97"/>
      <c r="G235" s="98"/>
      <c r="H235" s="36"/>
      <c r="I235" s="97"/>
      <c r="J235" s="98"/>
      <c r="K235" s="36"/>
      <c r="L235" s="52"/>
      <c r="M235" s="52"/>
      <c r="N235" s="54"/>
      <c r="O235" s="54"/>
      <c r="P235" s="52"/>
      <c r="Q235" s="52"/>
      <c r="R235" s="52"/>
      <c r="S235" s="52"/>
      <c r="T235" s="52"/>
      <c r="U235" s="52"/>
      <c r="V235" s="52"/>
      <c r="W235" s="52"/>
    </row>
    <row r="236" spans="1:23" ht="12.75">
      <c r="A236" s="38"/>
      <c r="B236" s="39" t="s">
        <v>150</v>
      </c>
      <c r="C236" s="40">
        <v>1.8</v>
      </c>
      <c r="D236" s="86"/>
      <c r="E236" s="92" t="e">
        <f>AVERAGE(D233:D235)</f>
        <v>#DIV/0!</v>
      </c>
      <c r="F236" s="99" t="e">
        <f>($R$5-$E236)</f>
        <v>#DIV/0!</v>
      </c>
      <c r="G236" s="100" t="e">
        <f>(F236-$C236)</f>
        <v>#DIV/0!</v>
      </c>
      <c r="H236" s="41" t="e">
        <f>(G236)^2</f>
        <v>#DIV/0!</v>
      </c>
      <c r="I236" s="99" t="e">
        <f>($R$5-$E236)/-$R$4</f>
        <v>#DIV/0!</v>
      </c>
      <c r="J236" s="100" t="e">
        <f>(I236-$C236)</f>
        <v>#DIV/0!</v>
      </c>
      <c r="K236" s="41" t="e">
        <f>(J236)^2</f>
        <v>#DIV/0!</v>
      </c>
      <c r="L236" s="52"/>
      <c r="M236" s="52"/>
      <c r="N236" s="54"/>
      <c r="O236" s="54"/>
      <c r="P236" s="52"/>
      <c r="Q236" s="52"/>
      <c r="R236" s="52"/>
      <c r="S236" s="52"/>
      <c r="T236" s="52"/>
      <c r="U236" s="52"/>
      <c r="V236" s="52"/>
      <c r="W236" s="52"/>
    </row>
    <row r="237" spans="1:23" ht="12.75">
      <c r="A237" s="69" t="s">
        <v>42</v>
      </c>
      <c r="B237" s="70" t="s">
        <v>209</v>
      </c>
      <c r="C237" s="71"/>
      <c r="D237" s="84"/>
      <c r="E237" s="90"/>
      <c r="F237" s="95"/>
      <c r="G237" s="96"/>
      <c r="H237" s="72"/>
      <c r="I237" s="95"/>
      <c r="J237" s="96"/>
      <c r="K237" s="72"/>
      <c r="L237" s="52"/>
      <c r="M237" s="52"/>
      <c r="N237" s="54"/>
      <c r="O237" s="55"/>
      <c r="P237" s="52"/>
      <c r="Q237" s="52"/>
      <c r="R237" s="52"/>
      <c r="S237" s="52"/>
      <c r="T237" s="52"/>
      <c r="U237" s="52"/>
      <c r="V237" s="52"/>
      <c r="W237" s="52"/>
    </row>
    <row r="238" spans="1:15" ht="12.75">
      <c r="A238" s="33"/>
      <c r="B238" s="34" t="s">
        <v>211</v>
      </c>
      <c r="C238" s="35"/>
      <c r="D238" s="85"/>
      <c r="E238" s="91"/>
      <c r="F238" s="97"/>
      <c r="G238" s="98"/>
      <c r="H238" s="36"/>
      <c r="I238" s="97"/>
      <c r="J238" s="98"/>
      <c r="K238" s="36"/>
      <c r="N238" s="53"/>
      <c r="O238" s="5"/>
    </row>
    <row r="239" spans="1:15" ht="12.75">
      <c r="A239" s="33"/>
      <c r="B239" s="34" t="s">
        <v>4</v>
      </c>
      <c r="C239" s="35"/>
      <c r="D239" s="85"/>
      <c r="E239" s="91"/>
      <c r="F239" s="97"/>
      <c r="G239" s="98"/>
      <c r="H239" s="36"/>
      <c r="I239" s="97"/>
      <c r="J239" s="98"/>
      <c r="K239" s="36"/>
      <c r="N239" s="5"/>
      <c r="O239" s="5"/>
    </row>
    <row r="240" spans="1:15" ht="12.75">
      <c r="A240" s="33"/>
      <c r="B240" s="34" t="s">
        <v>2</v>
      </c>
      <c r="C240" s="35"/>
      <c r="D240" s="85"/>
      <c r="E240" s="91"/>
      <c r="F240" s="97"/>
      <c r="G240" s="98"/>
      <c r="H240" s="36"/>
      <c r="I240" s="97"/>
      <c r="J240" s="98"/>
      <c r="K240" s="36"/>
      <c r="N240" s="5"/>
      <c r="O240" s="5"/>
    </row>
    <row r="241" spans="1:15" ht="12.75">
      <c r="A241" s="33"/>
      <c r="B241" s="34" t="s">
        <v>160</v>
      </c>
      <c r="C241" s="35">
        <v>3.71</v>
      </c>
      <c r="D241" s="80"/>
      <c r="E241" s="91" t="e">
        <f>AVERAGE(D237:D240)</f>
        <v>#DIV/0!</v>
      </c>
      <c r="F241" s="97" t="e">
        <f>($R$5-$E241)</f>
        <v>#DIV/0!</v>
      </c>
      <c r="G241" s="98" t="e">
        <f>(F241-$C241)</f>
        <v>#DIV/0!</v>
      </c>
      <c r="H241" s="36" t="e">
        <f>(G241)^2</f>
        <v>#DIV/0!</v>
      </c>
      <c r="I241" s="97" t="e">
        <f>($R$5-$E241)/-$R$4</f>
        <v>#DIV/0!</v>
      </c>
      <c r="J241" s="98" t="e">
        <f>(I241-$C241)</f>
        <v>#DIV/0!</v>
      </c>
      <c r="K241" s="36" t="e">
        <f>(J241)^2</f>
        <v>#DIV/0!</v>
      </c>
      <c r="N241" s="5"/>
      <c r="O241" s="5"/>
    </row>
    <row r="242" spans="1:15" ht="12.75">
      <c r="A242" s="33"/>
      <c r="B242" s="34" t="s">
        <v>22</v>
      </c>
      <c r="C242" s="35"/>
      <c r="D242" s="85"/>
      <c r="E242" s="91"/>
      <c r="F242" s="97"/>
      <c r="G242" s="98"/>
      <c r="H242" s="36"/>
      <c r="I242" s="97"/>
      <c r="J242" s="98"/>
      <c r="K242" s="36"/>
      <c r="N242" s="5"/>
      <c r="O242" s="5"/>
    </row>
    <row r="243" spans="1:15" ht="12.75">
      <c r="A243" s="33"/>
      <c r="B243" s="34" t="s">
        <v>24</v>
      </c>
      <c r="C243" s="35"/>
      <c r="D243" s="85"/>
      <c r="E243" s="91"/>
      <c r="F243" s="97"/>
      <c r="G243" s="98"/>
      <c r="H243" s="36"/>
      <c r="I243" s="97"/>
      <c r="J243" s="98"/>
      <c r="K243" s="36"/>
      <c r="N243" s="5"/>
      <c r="O243" s="5"/>
    </row>
    <row r="244" spans="1:15" ht="12.75">
      <c r="A244" s="33"/>
      <c r="B244" s="34" t="s">
        <v>37</v>
      </c>
      <c r="C244" s="35"/>
      <c r="D244" s="85"/>
      <c r="E244" s="91"/>
      <c r="F244" s="97"/>
      <c r="G244" s="98"/>
      <c r="H244" s="36"/>
      <c r="I244" s="97"/>
      <c r="J244" s="98"/>
      <c r="K244" s="36"/>
      <c r="N244" s="5"/>
      <c r="O244" s="5"/>
    </row>
    <row r="245" spans="1:15" ht="12.75">
      <c r="A245" s="33"/>
      <c r="B245" s="34" t="s">
        <v>38</v>
      </c>
      <c r="C245" s="35"/>
      <c r="D245" s="85"/>
      <c r="E245" s="91"/>
      <c r="F245" s="97"/>
      <c r="G245" s="98"/>
      <c r="H245" s="36"/>
      <c r="I245" s="97"/>
      <c r="J245" s="98"/>
      <c r="K245" s="36"/>
      <c r="N245" s="5"/>
      <c r="O245" s="5"/>
    </row>
    <row r="246" spans="1:15" ht="12.75">
      <c r="A246" s="38"/>
      <c r="B246" s="39" t="s">
        <v>159</v>
      </c>
      <c r="C246" s="40">
        <v>1.81</v>
      </c>
      <c r="D246" s="86"/>
      <c r="E246" s="92" t="e">
        <f>AVERAGE(D242:D245)</f>
        <v>#DIV/0!</v>
      </c>
      <c r="F246" s="99" t="e">
        <f>($R$5-$E246)</f>
        <v>#DIV/0!</v>
      </c>
      <c r="G246" s="100" t="e">
        <f>(F246-$C246)</f>
        <v>#DIV/0!</v>
      </c>
      <c r="H246" s="41" t="e">
        <f>(G246)^2</f>
        <v>#DIV/0!</v>
      </c>
      <c r="I246" s="99" t="e">
        <f>($R$5-$E246)/-$R$4</f>
        <v>#DIV/0!</v>
      </c>
      <c r="J246" s="100" t="e">
        <f>(I246-$C246)</f>
        <v>#DIV/0!</v>
      </c>
      <c r="K246" s="41" t="e">
        <f>(J246)^2</f>
        <v>#DIV/0!</v>
      </c>
      <c r="N246" s="5"/>
      <c r="O246" s="5"/>
    </row>
    <row r="247" spans="1:15" ht="12.75">
      <c r="A247" s="69" t="s">
        <v>43</v>
      </c>
      <c r="B247" s="70" t="s">
        <v>211</v>
      </c>
      <c r="C247" s="71"/>
      <c r="D247" s="84"/>
      <c r="E247" s="90"/>
      <c r="F247" s="95"/>
      <c r="G247" s="96"/>
      <c r="H247" s="72"/>
      <c r="I247" s="95"/>
      <c r="J247" s="96"/>
      <c r="K247" s="72"/>
      <c r="N247" s="5"/>
      <c r="O247" s="5"/>
    </row>
    <row r="248" spans="1:15" ht="12.75">
      <c r="A248" s="33"/>
      <c r="B248" s="34" t="s">
        <v>4</v>
      </c>
      <c r="C248" s="35"/>
      <c r="D248" s="85"/>
      <c r="E248" s="91"/>
      <c r="F248" s="97"/>
      <c r="G248" s="98"/>
      <c r="H248" s="36"/>
      <c r="I248" s="97"/>
      <c r="J248" s="98"/>
      <c r="K248" s="36"/>
      <c r="N248" s="5"/>
      <c r="O248" s="5"/>
    </row>
    <row r="249" spans="1:15" ht="12.75">
      <c r="A249" s="33"/>
      <c r="B249" s="34" t="s">
        <v>2</v>
      </c>
      <c r="C249" s="35"/>
      <c r="D249" s="85"/>
      <c r="E249" s="91"/>
      <c r="F249" s="97"/>
      <c r="G249" s="98"/>
      <c r="H249" s="36"/>
      <c r="I249" s="97"/>
      <c r="J249" s="98"/>
      <c r="K249" s="36"/>
      <c r="N249" s="5"/>
      <c r="O249" s="5"/>
    </row>
    <row r="250" spans="1:15" ht="12.75">
      <c r="A250" s="33"/>
      <c r="B250" s="34" t="s">
        <v>147</v>
      </c>
      <c r="C250" s="35">
        <v>2.83</v>
      </c>
      <c r="D250" s="80"/>
      <c r="E250" s="91" t="e">
        <f>AVERAGE(D247:D249)</f>
        <v>#DIV/0!</v>
      </c>
      <c r="F250" s="97" t="e">
        <f>($R$5-$E250)</f>
        <v>#DIV/0!</v>
      </c>
      <c r="G250" s="98" t="e">
        <f>(F250-$C250)</f>
        <v>#DIV/0!</v>
      </c>
      <c r="H250" s="36" t="e">
        <f>(G250)^2</f>
        <v>#DIV/0!</v>
      </c>
      <c r="I250" s="97" t="e">
        <f>($R$5-$E250)/-$R$4</f>
        <v>#DIV/0!</v>
      </c>
      <c r="J250" s="98" t="e">
        <f>(I250-$C250)</f>
        <v>#DIV/0!</v>
      </c>
      <c r="K250" s="36" t="e">
        <f>(J250)^2</f>
        <v>#DIV/0!</v>
      </c>
      <c r="N250" s="5"/>
      <c r="O250" s="5"/>
    </row>
    <row r="251" spans="1:15" ht="12.75">
      <c r="A251" s="33"/>
      <c r="B251" s="34" t="s">
        <v>22</v>
      </c>
      <c r="C251" s="35"/>
      <c r="D251" s="85"/>
      <c r="E251" s="91"/>
      <c r="F251" s="97"/>
      <c r="G251" s="98"/>
      <c r="H251" s="36"/>
      <c r="I251" s="97"/>
      <c r="J251" s="98"/>
      <c r="K251" s="36"/>
      <c r="N251" s="5"/>
      <c r="O251" s="5"/>
    </row>
    <row r="252" spans="1:15" ht="12.75">
      <c r="A252" s="33"/>
      <c r="B252" s="34" t="s">
        <v>24</v>
      </c>
      <c r="C252" s="35"/>
      <c r="D252" s="85"/>
      <c r="E252" s="91"/>
      <c r="F252" s="97"/>
      <c r="G252" s="98"/>
      <c r="H252" s="36"/>
      <c r="I252" s="97"/>
      <c r="J252" s="98"/>
      <c r="K252" s="36"/>
      <c r="N252" s="5"/>
      <c r="O252" s="5"/>
    </row>
    <row r="253" spans="1:15" ht="12.75">
      <c r="A253" s="33"/>
      <c r="B253" s="34" t="s">
        <v>37</v>
      </c>
      <c r="C253" s="35"/>
      <c r="D253" s="85"/>
      <c r="E253" s="91"/>
      <c r="F253" s="97"/>
      <c r="G253" s="98"/>
      <c r="H253" s="36"/>
      <c r="I253" s="97"/>
      <c r="J253" s="98"/>
      <c r="K253" s="36"/>
      <c r="N253" s="5"/>
      <c r="O253" s="5"/>
    </row>
    <row r="254" spans="1:15" ht="12.75">
      <c r="A254" s="33"/>
      <c r="B254" s="34" t="s">
        <v>150</v>
      </c>
      <c r="C254" s="35">
        <v>3.01</v>
      </c>
      <c r="D254" s="80"/>
      <c r="E254" s="91" t="e">
        <f>AVERAGE(D251:D253)</f>
        <v>#DIV/0!</v>
      </c>
      <c r="F254" s="97" t="e">
        <f>($R$5-$E254)</f>
        <v>#DIV/0!</v>
      </c>
      <c r="G254" s="98" t="e">
        <f>(F254-$C254)</f>
        <v>#DIV/0!</v>
      </c>
      <c r="H254" s="36" t="e">
        <f>(G254)^2</f>
        <v>#DIV/0!</v>
      </c>
      <c r="I254" s="97" t="e">
        <f>($R$5-$E254)/-$R$4</f>
        <v>#DIV/0!</v>
      </c>
      <c r="J254" s="98" t="e">
        <f>(I254-$C254)</f>
        <v>#DIV/0!</v>
      </c>
      <c r="K254" s="36" t="e">
        <f>(J254)^2</f>
        <v>#DIV/0!</v>
      </c>
      <c r="N254" s="5"/>
      <c r="O254" s="5"/>
    </row>
    <row r="255" spans="1:15" ht="12.75">
      <c r="A255" s="33"/>
      <c r="B255" s="34" t="s">
        <v>38</v>
      </c>
      <c r="C255" s="35"/>
      <c r="D255" s="85"/>
      <c r="E255" s="91"/>
      <c r="F255" s="97"/>
      <c r="G255" s="98"/>
      <c r="H255" s="36"/>
      <c r="I255" s="97"/>
      <c r="J255" s="98"/>
      <c r="K255" s="36"/>
      <c r="N255" s="5"/>
      <c r="O255" s="5"/>
    </row>
    <row r="256" spans="1:15" ht="12.75">
      <c r="A256" s="33"/>
      <c r="B256" s="34" t="s">
        <v>44</v>
      </c>
      <c r="C256" s="35"/>
      <c r="D256" s="85"/>
      <c r="E256" s="91"/>
      <c r="F256" s="97"/>
      <c r="G256" s="98"/>
      <c r="H256" s="36"/>
      <c r="I256" s="97"/>
      <c r="J256" s="98"/>
      <c r="K256" s="36"/>
      <c r="N256" s="5"/>
      <c r="O256" s="5"/>
    </row>
    <row r="257" spans="1:15" ht="12.75">
      <c r="A257" s="33"/>
      <c r="B257" s="34" t="s">
        <v>45</v>
      </c>
      <c r="C257" s="35"/>
      <c r="D257" s="85"/>
      <c r="E257" s="91"/>
      <c r="F257" s="97"/>
      <c r="G257" s="98"/>
      <c r="H257" s="36"/>
      <c r="I257" s="97"/>
      <c r="J257" s="98"/>
      <c r="K257" s="36"/>
      <c r="N257" s="5"/>
      <c r="O257" s="5"/>
    </row>
    <row r="258" spans="1:11" ht="12.75">
      <c r="A258" s="38"/>
      <c r="B258" s="39" t="s">
        <v>161</v>
      </c>
      <c r="C258" s="40">
        <v>1.98</v>
      </c>
      <c r="D258" s="86"/>
      <c r="E258" s="92" t="e">
        <f>AVERAGE(D255:D257)</f>
        <v>#DIV/0!</v>
      </c>
      <c r="F258" s="99" t="e">
        <f>($R$5-$E258)</f>
        <v>#DIV/0!</v>
      </c>
      <c r="G258" s="100" t="e">
        <f>(F258-$C258)</f>
        <v>#DIV/0!</v>
      </c>
      <c r="H258" s="41" t="e">
        <f>(G258)^2</f>
        <v>#DIV/0!</v>
      </c>
      <c r="I258" s="99" t="e">
        <f>($R$5-$E258)/-$R$4</f>
        <v>#DIV/0!</v>
      </c>
      <c r="J258" s="100" t="e">
        <f>(I258-$C258)</f>
        <v>#DIV/0!</v>
      </c>
      <c r="K258" s="41" t="e">
        <f>(J258)^2</f>
        <v>#DIV/0!</v>
      </c>
    </row>
    <row r="259" spans="1:11" ht="12.75">
      <c r="A259" s="69" t="s">
        <v>46</v>
      </c>
      <c r="B259" s="70" t="s">
        <v>209</v>
      </c>
      <c r="C259" s="71"/>
      <c r="D259" s="84"/>
      <c r="E259" s="90"/>
      <c r="F259" s="95"/>
      <c r="G259" s="96"/>
      <c r="H259" s="72"/>
      <c r="I259" s="95"/>
      <c r="J259" s="96"/>
      <c r="K259" s="72"/>
    </row>
    <row r="260" spans="1:11" ht="12.75">
      <c r="A260" s="33"/>
      <c r="B260" s="34" t="s">
        <v>211</v>
      </c>
      <c r="C260" s="35"/>
      <c r="D260" s="85"/>
      <c r="E260" s="91"/>
      <c r="F260" s="97"/>
      <c r="G260" s="98"/>
      <c r="H260" s="36"/>
      <c r="I260" s="97"/>
      <c r="J260" s="98"/>
      <c r="K260" s="36"/>
    </row>
    <row r="261" spans="1:11" ht="12.75">
      <c r="A261" s="33"/>
      <c r="B261" s="34" t="s">
        <v>4</v>
      </c>
      <c r="C261" s="35"/>
      <c r="D261" s="85"/>
      <c r="E261" s="91"/>
      <c r="F261" s="97"/>
      <c r="G261" s="98"/>
      <c r="H261" s="36"/>
      <c r="I261" s="97"/>
      <c r="J261" s="98"/>
      <c r="K261" s="36"/>
    </row>
    <row r="262" spans="1:11" ht="12.75">
      <c r="A262" s="33"/>
      <c r="B262" s="34" t="s">
        <v>2</v>
      </c>
      <c r="C262" s="35"/>
      <c r="D262" s="85"/>
      <c r="E262" s="91"/>
      <c r="F262" s="97"/>
      <c r="G262" s="98"/>
      <c r="H262" s="36"/>
      <c r="I262" s="97"/>
      <c r="J262" s="98"/>
      <c r="K262" s="36"/>
    </row>
    <row r="263" spans="1:11" ht="12.75">
      <c r="A263" s="33"/>
      <c r="B263" s="34" t="s">
        <v>160</v>
      </c>
      <c r="C263" s="35">
        <v>3.08</v>
      </c>
      <c r="D263" s="80"/>
      <c r="E263" s="91" t="e">
        <f>AVERAGE(D259:D262)</f>
        <v>#DIV/0!</v>
      </c>
      <c r="F263" s="97" t="e">
        <f>($R$5-$E263)</f>
        <v>#DIV/0!</v>
      </c>
      <c r="G263" s="98" t="e">
        <f>(F263-$C263)</f>
        <v>#DIV/0!</v>
      </c>
      <c r="H263" s="36" t="e">
        <f>(G263)^2</f>
        <v>#DIV/0!</v>
      </c>
      <c r="I263" s="97" t="e">
        <f>($R$5-$E263)/-$R$4</f>
        <v>#DIV/0!</v>
      </c>
      <c r="J263" s="98" t="e">
        <f>(I263-$C263)</f>
        <v>#DIV/0!</v>
      </c>
      <c r="K263" s="36" t="e">
        <f>(J263)^2</f>
        <v>#DIV/0!</v>
      </c>
    </row>
    <row r="264" spans="1:11" ht="12.75">
      <c r="A264" s="33"/>
      <c r="B264" s="34" t="s">
        <v>22</v>
      </c>
      <c r="C264" s="35"/>
      <c r="D264" s="85"/>
      <c r="E264" s="91"/>
      <c r="F264" s="97"/>
      <c r="G264" s="98"/>
      <c r="H264" s="36"/>
      <c r="I264" s="97"/>
      <c r="J264" s="98"/>
      <c r="K264" s="36"/>
    </row>
    <row r="265" spans="1:11" ht="12.75">
      <c r="A265" s="33"/>
      <c r="B265" s="34" t="s">
        <v>24</v>
      </c>
      <c r="C265" s="35"/>
      <c r="D265" s="85"/>
      <c r="E265" s="91"/>
      <c r="F265" s="97"/>
      <c r="G265" s="98"/>
      <c r="H265" s="36"/>
      <c r="I265" s="97"/>
      <c r="J265" s="98"/>
      <c r="K265" s="36"/>
    </row>
    <row r="266" spans="1:11" ht="12.75">
      <c r="A266" s="38"/>
      <c r="B266" s="39" t="s">
        <v>162</v>
      </c>
      <c r="C266" s="40">
        <v>2.03</v>
      </c>
      <c r="D266" s="86"/>
      <c r="E266" s="92" t="e">
        <f>AVERAGE(D264:D265)</f>
        <v>#DIV/0!</v>
      </c>
      <c r="F266" s="99" t="e">
        <f>($R$5-$E266)</f>
        <v>#DIV/0!</v>
      </c>
      <c r="G266" s="100" t="e">
        <f>(F266-$C266)</f>
        <v>#DIV/0!</v>
      </c>
      <c r="H266" s="41" t="e">
        <f>(G266)^2</f>
        <v>#DIV/0!</v>
      </c>
      <c r="I266" s="99" t="e">
        <f>($R$5-$E266)/-$R$4</f>
        <v>#DIV/0!</v>
      </c>
      <c r="J266" s="100" t="e">
        <f>(I266-$C266)</f>
        <v>#DIV/0!</v>
      </c>
      <c r="K266" s="41" t="e">
        <f>(J266)^2</f>
        <v>#DIV/0!</v>
      </c>
    </row>
    <row r="267" spans="1:11" ht="12.75">
      <c r="A267" s="69" t="s">
        <v>47</v>
      </c>
      <c r="B267" s="70" t="s">
        <v>211</v>
      </c>
      <c r="C267" s="71"/>
      <c r="D267" s="84"/>
      <c r="E267" s="90"/>
      <c r="F267" s="95"/>
      <c r="G267" s="96"/>
      <c r="H267" s="72"/>
      <c r="I267" s="95"/>
      <c r="J267" s="96"/>
      <c r="K267" s="72"/>
    </row>
    <row r="268" spans="1:11" ht="12.75">
      <c r="A268" s="33"/>
      <c r="B268" s="34" t="s">
        <v>4</v>
      </c>
      <c r="C268" s="35"/>
      <c r="D268" s="85"/>
      <c r="E268" s="91"/>
      <c r="F268" s="97"/>
      <c r="G268" s="98"/>
      <c r="H268" s="36"/>
      <c r="I268" s="97"/>
      <c r="J268" s="98"/>
      <c r="K268" s="36"/>
    </row>
    <row r="269" spans="1:11" ht="12.75">
      <c r="A269" s="33"/>
      <c r="B269" s="34" t="s">
        <v>163</v>
      </c>
      <c r="C269" s="35">
        <v>2.31</v>
      </c>
      <c r="D269" s="80"/>
      <c r="E269" s="91" t="e">
        <f>AVERAGE(D267:D268)</f>
        <v>#DIV/0!</v>
      </c>
      <c r="F269" s="97" t="e">
        <f>($R$5-$E269)</f>
        <v>#DIV/0!</v>
      </c>
      <c r="G269" s="98" t="e">
        <f>(F269-$C269)</f>
        <v>#DIV/0!</v>
      </c>
      <c r="H269" s="36" t="e">
        <f>(G269)^2</f>
        <v>#DIV/0!</v>
      </c>
      <c r="I269" s="97" t="e">
        <f>($R$5-$E269)/-$R$4</f>
        <v>#DIV/0!</v>
      </c>
      <c r="J269" s="98" t="e">
        <f>(I269-$C269)</f>
        <v>#DIV/0!</v>
      </c>
      <c r="K269" s="36" t="e">
        <f>(J269)^2</f>
        <v>#DIV/0!</v>
      </c>
    </row>
    <row r="270" spans="1:11" ht="12.75">
      <c r="A270" s="33"/>
      <c r="B270" s="34" t="s">
        <v>2</v>
      </c>
      <c r="C270" s="35"/>
      <c r="D270" s="85"/>
      <c r="E270" s="91"/>
      <c r="F270" s="97"/>
      <c r="G270" s="98"/>
      <c r="H270" s="36"/>
      <c r="I270" s="97"/>
      <c r="J270" s="98"/>
      <c r="K270" s="36"/>
    </row>
    <row r="271" spans="1:11" ht="12.75">
      <c r="A271" s="33"/>
      <c r="B271" s="34" t="s">
        <v>22</v>
      </c>
      <c r="C271" s="35"/>
      <c r="D271" s="85"/>
      <c r="E271" s="91"/>
      <c r="F271" s="97"/>
      <c r="G271" s="98"/>
      <c r="H271" s="36"/>
      <c r="I271" s="97"/>
      <c r="J271" s="98"/>
      <c r="K271" s="36"/>
    </row>
    <row r="272" spans="1:11" ht="12.75">
      <c r="A272" s="33"/>
      <c r="B272" s="34" t="s">
        <v>142</v>
      </c>
      <c r="C272" s="35">
        <v>2.08</v>
      </c>
      <c r="D272" s="80"/>
      <c r="E272" s="91" t="e">
        <f>AVERAGE(D270:D271)</f>
        <v>#DIV/0!</v>
      </c>
      <c r="F272" s="97" t="e">
        <f>($R$5-$E272)</f>
        <v>#DIV/0!</v>
      </c>
      <c r="G272" s="98" t="e">
        <f>(F272-$C272)</f>
        <v>#DIV/0!</v>
      </c>
      <c r="H272" s="36" t="e">
        <f>(G272)^2</f>
        <v>#DIV/0!</v>
      </c>
      <c r="I272" s="97" t="e">
        <f>($R$5-$E272)/-$R$4</f>
        <v>#DIV/0!</v>
      </c>
      <c r="J272" s="98" t="e">
        <f>(I272-$C272)</f>
        <v>#DIV/0!</v>
      </c>
      <c r="K272" s="36" t="e">
        <f>(J272)^2</f>
        <v>#DIV/0!</v>
      </c>
    </row>
    <row r="273" spans="1:11" ht="12.75">
      <c r="A273" s="33"/>
      <c r="B273" s="34" t="s">
        <v>24</v>
      </c>
      <c r="C273" s="35"/>
      <c r="D273" s="85"/>
      <c r="E273" s="91"/>
      <c r="F273" s="97"/>
      <c r="G273" s="98"/>
      <c r="H273" s="36"/>
      <c r="I273" s="97"/>
      <c r="J273" s="98"/>
      <c r="K273" s="36"/>
    </row>
    <row r="274" spans="1:11" ht="12.75">
      <c r="A274" s="33"/>
      <c r="B274" s="34" t="s">
        <v>37</v>
      </c>
      <c r="C274" s="35"/>
      <c r="D274" s="85"/>
      <c r="E274" s="91"/>
      <c r="F274" s="97"/>
      <c r="G274" s="98"/>
      <c r="H274" s="36"/>
      <c r="I274" s="97"/>
      <c r="J274" s="98"/>
      <c r="K274" s="36"/>
    </row>
    <row r="275" spans="1:11" ht="12.75">
      <c r="A275" s="38"/>
      <c r="B275" s="39" t="s">
        <v>164</v>
      </c>
      <c r="C275" s="40">
        <v>4.38</v>
      </c>
      <c r="D275" s="86"/>
      <c r="E275" s="92" t="e">
        <f>AVERAGE(D273:D274)</f>
        <v>#DIV/0!</v>
      </c>
      <c r="F275" s="97" t="e">
        <f>($R$5-$E275)</f>
        <v>#DIV/0!</v>
      </c>
      <c r="G275" s="98" t="e">
        <f>(F275-$C275)</f>
        <v>#DIV/0!</v>
      </c>
      <c r="H275" s="36" t="e">
        <f>(G275)^2</f>
        <v>#DIV/0!</v>
      </c>
      <c r="I275" s="97" t="e">
        <f>($R$5-$E275)/-$R$4</f>
        <v>#DIV/0!</v>
      </c>
      <c r="J275" s="98" t="e">
        <f>(I275-$C275)</f>
        <v>#DIV/0!</v>
      </c>
      <c r="K275" s="36" t="e">
        <f>(J275)^2</f>
        <v>#DIV/0!</v>
      </c>
    </row>
    <row r="276" spans="1:11" ht="12.75">
      <c r="A276" s="69" t="s">
        <v>48</v>
      </c>
      <c r="B276" s="70" t="s">
        <v>209</v>
      </c>
      <c r="C276" s="71">
        <v>2.7</v>
      </c>
      <c r="D276" s="84"/>
      <c r="E276" s="90">
        <f>D276</f>
        <v>0</v>
      </c>
      <c r="F276" s="95" t="e">
        <f>($R$5-$E276)</f>
        <v>#DIV/0!</v>
      </c>
      <c r="G276" s="96" t="e">
        <f>(F276-$C276)</f>
        <v>#DIV/0!</v>
      </c>
      <c r="H276" s="72" t="e">
        <f>(G276)^2</f>
        <v>#DIV/0!</v>
      </c>
      <c r="I276" s="95" t="e">
        <f>($R$5-$E276)/-$R$4</f>
        <v>#DIV/0!</v>
      </c>
      <c r="J276" s="96" t="e">
        <f>(I276-$C276)</f>
        <v>#DIV/0!</v>
      </c>
      <c r="K276" s="72" t="e">
        <f>(J276)^2</f>
        <v>#DIV/0!</v>
      </c>
    </row>
    <row r="277" spans="1:11" ht="12.75">
      <c r="A277" s="33"/>
      <c r="B277" s="34" t="s">
        <v>211</v>
      </c>
      <c r="C277" s="35"/>
      <c r="D277" s="85"/>
      <c r="E277" s="91"/>
      <c r="F277" s="97"/>
      <c r="G277" s="98"/>
      <c r="H277" s="36"/>
      <c r="I277" s="97"/>
      <c r="J277" s="98"/>
      <c r="K277" s="36"/>
    </row>
    <row r="278" spans="1:11" ht="12.75">
      <c r="A278" s="33"/>
      <c r="B278" s="34" t="s">
        <v>4</v>
      </c>
      <c r="C278" s="35"/>
      <c r="D278" s="85"/>
      <c r="E278" s="91"/>
      <c r="F278" s="97"/>
      <c r="G278" s="98"/>
      <c r="H278" s="36"/>
      <c r="I278" s="97"/>
      <c r="J278" s="98"/>
      <c r="K278" s="36"/>
    </row>
    <row r="279" spans="1:11" ht="12.75">
      <c r="A279" s="33"/>
      <c r="B279" s="34" t="s">
        <v>2</v>
      </c>
      <c r="C279" s="35"/>
      <c r="D279" s="85"/>
      <c r="E279" s="91"/>
      <c r="F279" s="97"/>
      <c r="G279" s="98"/>
      <c r="H279" s="36"/>
      <c r="I279" s="97"/>
      <c r="J279" s="98"/>
      <c r="K279" s="36"/>
    </row>
    <row r="280" spans="1:11" ht="12.75">
      <c r="A280" s="33"/>
      <c r="B280" s="34" t="s">
        <v>22</v>
      </c>
      <c r="C280" s="35"/>
      <c r="D280" s="85"/>
      <c r="E280" s="91"/>
      <c r="F280" s="97"/>
      <c r="G280" s="98"/>
      <c r="H280" s="36"/>
      <c r="I280" s="97"/>
      <c r="J280" s="98"/>
      <c r="K280" s="36"/>
    </row>
    <row r="281" spans="1:11" ht="12.75">
      <c r="A281" s="33"/>
      <c r="B281" s="34" t="s">
        <v>24</v>
      </c>
      <c r="C281" s="35"/>
      <c r="D281" s="85"/>
      <c r="E281" s="91"/>
      <c r="F281" s="97"/>
      <c r="G281" s="98"/>
      <c r="H281" s="36"/>
      <c r="I281" s="97"/>
      <c r="J281" s="98"/>
      <c r="K281" s="36"/>
    </row>
    <row r="282" spans="1:11" ht="12.75">
      <c r="A282" s="33"/>
      <c r="B282" s="34" t="s">
        <v>37</v>
      </c>
      <c r="C282" s="35"/>
      <c r="D282" s="85"/>
      <c r="E282" s="91"/>
      <c r="F282" s="97"/>
      <c r="G282" s="98"/>
      <c r="H282" s="36"/>
      <c r="I282" s="97"/>
      <c r="J282" s="98"/>
      <c r="K282" s="36"/>
    </row>
    <row r="283" spans="1:11" ht="12.75">
      <c r="A283" s="38"/>
      <c r="B283" s="39" t="s">
        <v>153</v>
      </c>
      <c r="C283" s="40">
        <v>1.3</v>
      </c>
      <c r="D283" s="86"/>
      <c r="E283" s="92" t="e">
        <f>AVERAGE(D277:D282)</f>
        <v>#DIV/0!</v>
      </c>
      <c r="F283" s="99" t="e">
        <f>($R$5-$E283)</f>
        <v>#DIV/0!</v>
      </c>
      <c r="G283" s="100" t="e">
        <f>(F283-$C283)</f>
        <v>#DIV/0!</v>
      </c>
      <c r="H283" s="41" t="e">
        <f>(G283)^2</f>
        <v>#DIV/0!</v>
      </c>
      <c r="I283" s="99" t="e">
        <f>($R$5-$E283)/-$R$4</f>
        <v>#DIV/0!</v>
      </c>
      <c r="J283" s="100" t="e">
        <f>(I283-$C283)</f>
        <v>#DIV/0!</v>
      </c>
      <c r="K283" s="41" t="e">
        <f>(J283)^2</f>
        <v>#DIV/0!</v>
      </c>
    </row>
    <row r="284" spans="1:11" ht="12.75">
      <c r="A284" s="69" t="s">
        <v>49</v>
      </c>
      <c r="B284" s="70" t="s">
        <v>209</v>
      </c>
      <c r="C284" s="71"/>
      <c r="D284" s="84"/>
      <c r="E284" s="90"/>
      <c r="F284" s="95"/>
      <c r="G284" s="96"/>
      <c r="H284" s="72"/>
      <c r="I284" s="95"/>
      <c r="J284" s="96"/>
      <c r="K284" s="72"/>
    </row>
    <row r="285" spans="1:11" ht="12.75">
      <c r="A285" s="33"/>
      <c r="B285" s="34" t="s">
        <v>211</v>
      </c>
      <c r="C285" s="35"/>
      <c r="D285" s="85"/>
      <c r="E285" s="91"/>
      <c r="F285" s="97"/>
      <c r="G285" s="98"/>
      <c r="H285" s="36"/>
      <c r="I285" s="97"/>
      <c r="J285" s="98"/>
      <c r="K285" s="36"/>
    </row>
    <row r="286" spans="1:11" ht="12.75">
      <c r="A286" s="33"/>
      <c r="B286" s="34" t="s">
        <v>133</v>
      </c>
      <c r="C286" s="35">
        <v>7.4</v>
      </c>
      <c r="D286" s="80"/>
      <c r="E286" s="91" t="e">
        <f>AVERAGE(D284:D285)</f>
        <v>#DIV/0!</v>
      </c>
      <c r="F286" s="97" t="e">
        <f>($R$5-$E286)</f>
        <v>#DIV/0!</v>
      </c>
      <c r="G286" s="98" t="e">
        <f>(F286-$C286)</f>
        <v>#DIV/0!</v>
      </c>
      <c r="H286" s="36" t="e">
        <f>(G286)^2</f>
        <v>#DIV/0!</v>
      </c>
      <c r="I286" s="97" t="e">
        <f>($R$5-$E286)/-$R$4</f>
        <v>#DIV/0!</v>
      </c>
      <c r="J286" s="98" t="e">
        <f>(I286-$C286)</f>
        <v>#DIV/0!</v>
      </c>
      <c r="K286" s="36" t="e">
        <f>(J286)^2</f>
        <v>#DIV/0!</v>
      </c>
    </row>
    <row r="287" spans="1:11" ht="12.75">
      <c r="A287" s="33"/>
      <c r="B287" s="34" t="s">
        <v>4</v>
      </c>
      <c r="C287" s="35"/>
      <c r="D287" s="85"/>
      <c r="E287" s="91"/>
      <c r="F287" s="97"/>
      <c r="G287" s="98"/>
      <c r="H287" s="36"/>
      <c r="I287" s="97"/>
      <c r="J287" s="98"/>
      <c r="K287" s="36"/>
    </row>
    <row r="288" spans="1:11" ht="12.75">
      <c r="A288" s="33"/>
      <c r="B288" s="34" t="s">
        <v>2</v>
      </c>
      <c r="C288" s="35"/>
      <c r="D288" s="85"/>
      <c r="E288" s="91"/>
      <c r="F288" s="97"/>
      <c r="G288" s="98"/>
      <c r="H288" s="36"/>
      <c r="I288" s="97"/>
      <c r="J288" s="98"/>
      <c r="K288" s="36"/>
    </row>
    <row r="289" spans="1:11" ht="12.75">
      <c r="A289" s="38"/>
      <c r="B289" s="39" t="s">
        <v>137</v>
      </c>
      <c r="C289" s="40">
        <v>6.3</v>
      </c>
      <c r="D289" s="86"/>
      <c r="E289" s="92" t="e">
        <f>AVERAGE(D287:D288)</f>
        <v>#DIV/0!</v>
      </c>
      <c r="F289" s="99" t="e">
        <f>($R$5-$E289)</f>
        <v>#DIV/0!</v>
      </c>
      <c r="G289" s="100" t="e">
        <f>(F289-$C289)</f>
        <v>#DIV/0!</v>
      </c>
      <c r="H289" s="41" t="e">
        <f>(G289)^2</f>
        <v>#DIV/0!</v>
      </c>
      <c r="I289" s="99" t="e">
        <f>($R$5-$E289)/-$R$4</f>
        <v>#DIV/0!</v>
      </c>
      <c r="J289" s="100" t="e">
        <f>(I289-$C289)</f>
        <v>#DIV/0!</v>
      </c>
      <c r="K289" s="41" t="e">
        <f>(J289)^2</f>
        <v>#DIV/0!</v>
      </c>
    </row>
    <row r="290" spans="1:11" ht="12.75">
      <c r="A290" s="69" t="s">
        <v>50</v>
      </c>
      <c r="B290" s="70" t="s">
        <v>209</v>
      </c>
      <c r="C290" s="71"/>
      <c r="D290" s="84"/>
      <c r="E290" s="90"/>
      <c r="F290" s="95"/>
      <c r="G290" s="96"/>
      <c r="H290" s="72"/>
      <c r="I290" s="95"/>
      <c r="J290" s="96"/>
      <c r="K290" s="72"/>
    </row>
    <row r="291" spans="1:11" ht="12.75">
      <c r="A291" s="33"/>
      <c r="B291" s="34" t="s">
        <v>211</v>
      </c>
      <c r="C291" s="35"/>
      <c r="D291" s="85"/>
      <c r="E291" s="91"/>
      <c r="F291" s="97"/>
      <c r="G291" s="98"/>
      <c r="H291" s="36"/>
      <c r="I291" s="97"/>
      <c r="J291" s="98"/>
      <c r="K291" s="36"/>
    </row>
    <row r="292" spans="1:11" ht="12.75">
      <c r="A292" s="33"/>
      <c r="B292" s="34" t="s">
        <v>4</v>
      </c>
      <c r="C292" s="35"/>
      <c r="D292" s="85"/>
      <c r="E292" s="91"/>
      <c r="F292" s="97"/>
      <c r="G292" s="98"/>
      <c r="H292" s="36"/>
      <c r="I292" s="97"/>
      <c r="J292" s="98"/>
      <c r="K292" s="36"/>
    </row>
    <row r="293" spans="1:11" ht="12.75">
      <c r="A293" s="33"/>
      <c r="B293" s="34" t="s">
        <v>141</v>
      </c>
      <c r="C293" s="35">
        <v>2.38</v>
      </c>
      <c r="D293" s="80"/>
      <c r="E293" s="91" t="e">
        <f>AVERAGE(D290:D292)</f>
        <v>#DIV/0!</v>
      </c>
      <c r="F293" s="97" t="e">
        <f>($R$5-$E293)</f>
        <v>#DIV/0!</v>
      </c>
      <c r="G293" s="98" t="e">
        <f>(F293-$C293)</f>
        <v>#DIV/0!</v>
      </c>
      <c r="H293" s="36" t="e">
        <f>(G293)^2</f>
        <v>#DIV/0!</v>
      </c>
      <c r="I293" s="97" t="e">
        <f>($R$5-$E293)/-$R$4</f>
        <v>#DIV/0!</v>
      </c>
      <c r="J293" s="98" t="e">
        <f>(I293-$C293)</f>
        <v>#DIV/0!</v>
      </c>
      <c r="K293" s="36" t="e">
        <f>(J293)^2</f>
        <v>#DIV/0!</v>
      </c>
    </row>
    <row r="294" spans="1:11" ht="12.75">
      <c r="A294" s="38"/>
      <c r="B294" s="39" t="s">
        <v>2</v>
      </c>
      <c r="C294" s="40">
        <v>3.4</v>
      </c>
      <c r="D294" s="81"/>
      <c r="E294" s="92">
        <f>D294</f>
        <v>0</v>
      </c>
      <c r="F294" s="99" t="e">
        <f>($R$5-$E294)</f>
        <v>#DIV/0!</v>
      </c>
      <c r="G294" s="100" t="e">
        <f>(F294-$C294)</f>
        <v>#DIV/0!</v>
      </c>
      <c r="H294" s="41" t="e">
        <f>(G294)^2</f>
        <v>#DIV/0!</v>
      </c>
      <c r="I294" s="99" t="e">
        <f>($R$5-$E294)/-$R$4</f>
        <v>#DIV/0!</v>
      </c>
      <c r="J294" s="100" t="e">
        <f>(I294-$C294)</f>
        <v>#DIV/0!</v>
      </c>
      <c r="K294" s="41" t="e">
        <f>(J294)^2</f>
        <v>#DIV/0!</v>
      </c>
    </row>
    <row r="295" spans="1:11" ht="12.75">
      <c r="A295" s="69" t="s">
        <v>51</v>
      </c>
      <c r="B295" s="70" t="s">
        <v>209</v>
      </c>
      <c r="C295" s="71"/>
      <c r="D295" s="84"/>
      <c r="E295" s="90"/>
      <c r="F295" s="95"/>
      <c r="G295" s="96"/>
      <c r="H295" s="72"/>
      <c r="I295" s="95"/>
      <c r="J295" s="96"/>
      <c r="K295" s="72"/>
    </row>
    <row r="296" spans="1:11" ht="12.75">
      <c r="A296" s="33"/>
      <c r="B296" s="34" t="s">
        <v>211</v>
      </c>
      <c r="C296" s="35"/>
      <c r="D296" s="85"/>
      <c r="E296" s="91"/>
      <c r="F296" s="97"/>
      <c r="G296" s="98"/>
      <c r="H296" s="36"/>
      <c r="I296" s="97"/>
      <c r="J296" s="98"/>
      <c r="K296" s="36"/>
    </row>
    <row r="297" spans="1:11" ht="12.75">
      <c r="A297" s="33"/>
      <c r="B297" s="34" t="s">
        <v>133</v>
      </c>
      <c r="C297" s="35">
        <v>7.1</v>
      </c>
      <c r="D297" s="80"/>
      <c r="E297" s="91" t="e">
        <f>AVERAGE(D295:D296)</f>
        <v>#DIV/0!</v>
      </c>
      <c r="F297" s="97" t="e">
        <f>($R$5-$E297)</f>
        <v>#DIV/0!</v>
      </c>
      <c r="G297" s="98" t="e">
        <f>(F297-$C297)</f>
        <v>#DIV/0!</v>
      </c>
      <c r="H297" s="36" t="e">
        <f>(G297)^2</f>
        <v>#DIV/0!</v>
      </c>
      <c r="I297" s="97" t="e">
        <f>($R$5-$E297)/-$R$4</f>
        <v>#DIV/0!</v>
      </c>
      <c r="J297" s="98" t="e">
        <f>(I297-$C297)</f>
        <v>#DIV/0!</v>
      </c>
      <c r="K297" s="36" t="e">
        <f>(J297)^2</f>
        <v>#DIV/0!</v>
      </c>
    </row>
    <row r="298" spans="1:11" ht="12.75">
      <c r="A298" s="33"/>
      <c r="B298" s="34" t="s">
        <v>4</v>
      </c>
      <c r="C298" s="35"/>
      <c r="D298" s="85"/>
      <c r="E298" s="91"/>
      <c r="F298" s="97"/>
      <c r="G298" s="98"/>
      <c r="H298" s="36"/>
      <c r="I298" s="97"/>
      <c r="J298" s="98"/>
      <c r="K298" s="36"/>
    </row>
    <row r="299" spans="1:11" ht="12.75">
      <c r="A299" s="33"/>
      <c r="B299" s="34" t="s">
        <v>2</v>
      </c>
      <c r="C299" s="35"/>
      <c r="D299" s="85"/>
      <c r="E299" s="91"/>
      <c r="F299" s="97"/>
      <c r="G299" s="98"/>
      <c r="H299" s="36"/>
      <c r="I299" s="97"/>
      <c r="J299" s="98"/>
      <c r="K299" s="36"/>
    </row>
    <row r="300" spans="1:11" ht="12.75">
      <c r="A300" s="38"/>
      <c r="B300" s="39" t="s">
        <v>137</v>
      </c>
      <c r="C300" s="40">
        <v>6.9</v>
      </c>
      <c r="D300" s="86"/>
      <c r="E300" s="92" t="e">
        <f>AVERAGE(D298:D299)</f>
        <v>#DIV/0!</v>
      </c>
      <c r="F300" s="99" t="e">
        <f>($R$5-$E300)</f>
        <v>#DIV/0!</v>
      </c>
      <c r="G300" s="100" t="e">
        <f>(F300-$C300)</f>
        <v>#DIV/0!</v>
      </c>
      <c r="H300" s="41" t="e">
        <f>(G300)^2</f>
        <v>#DIV/0!</v>
      </c>
      <c r="I300" s="99" t="e">
        <f>($R$5-$E300)/-$R$4</f>
        <v>#DIV/0!</v>
      </c>
      <c r="J300" s="100" t="e">
        <f>(I300-$C300)</f>
        <v>#DIV/0!</v>
      </c>
      <c r="K300" s="41" t="e">
        <f>(J300)^2</f>
        <v>#DIV/0!</v>
      </c>
    </row>
    <row r="301" spans="1:11" ht="12.75">
      <c r="A301" s="69" t="s">
        <v>188</v>
      </c>
      <c r="B301" s="70" t="s">
        <v>2</v>
      </c>
      <c r="C301" s="71"/>
      <c r="D301" s="84"/>
      <c r="E301" s="90"/>
      <c r="F301" s="95"/>
      <c r="G301" s="96"/>
      <c r="H301" s="72"/>
      <c r="I301" s="95"/>
      <c r="J301" s="96"/>
      <c r="K301" s="72"/>
    </row>
    <row r="302" spans="1:11" ht="12.75">
      <c r="A302" s="33"/>
      <c r="B302" s="34" t="s">
        <v>22</v>
      </c>
      <c r="C302" s="35"/>
      <c r="D302" s="85"/>
      <c r="E302" s="91"/>
      <c r="F302" s="97"/>
      <c r="G302" s="98"/>
      <c r="H302" s="36"/>
      <c r="I302" s="97"/>
      <c r="J302" s="98"/>
      <c r="K302" s="36"/>
    </row>
    <row r="303" spans="1:11" ht="12.75">
      <c r="A303" s="38"/>
      <c r="B303" s="39" t="s">
        <v>142</v>
      </c>
      <c r="C303" s="40">
        <v>4.9</v>
      </c>
      <c r="D303" s="86"/>
      <c r="E303" s="92" t="e">
        <f>AVERAGE(D301:D302)</f>
        <v>#DIV/0!</v>
      </c>
      <c r="F303" s="99" t="e">
        <f>($R$5-$E303)</f>
        <v>#DIV/0!</v>
      </c>
      <c r="G303" s="100" t="e">
        <f>(F303-$C303)</f>
        <v>#DIV/0!</v>
      </c>
      <c r="H303" s="41" t="e">
        <f>(G303)^2</f>
        <v>#DIV/0!</v>
      </c>
      <c r="I303" s="99" t="e">
        <f>($R$5-$E303)/-$R$4</f>
        <v>#DIV/0!</v>
      </c>
      <c r="J303" s="100" t="e">
        <f>(I303-$C303)</f>
        <v>#DIV/0!</v>
      </c>
      <c r="K303" s="41" t="e">
        <f>(J303)^2</f>
        <v>#DIV/0!</v>
      </c>
    </row>
    <row r="304" spans="1:11" ht="12.75">
      <c r="A304" s="69" t="s">
        <v>53</v>
      </c>
      <c r="B304" s="70" t="s">
        <v>211</v>
      </c>
      <c r="C304" s="71">
        <v>8.72</v>
      </c>
      <c r="D304" s="84"/>
      <c r="E304" s="90">
        <f>D304</f>
        <v>0</v>
      </c>
      <c r="F304" s="95" t="e">
        <f>($R$5-$E304)</f>
        <v>#DIV/0!</v>
      </c>
      <c r="G304" s="96" t="e">
        <f>(F304-$C304)</f>
        <v>#DIV/0!</v>
      </c>
      <c r="H304" s="72" t="e">
        <f>(G304)^2</f>
        <v>#DIV/0!</v>
      </c>
      <c r="I304" s="95" t="e">
        <f>($R$5-$E304)/-$R$4</f>
        <v>#DIV/0!</v>
      </c>
      <c r="J304" s="96" t="e">
        <f>(I304-$C304)</f>
        <v>#DIV/0!</v>
      </c>
      <c r="K304" s="72" t="e">
        <f>(J304)^2</f>
        <v>#DIV/0!</v>
      </c>
    </row>
    <row r="305" spans="1:11" ht="12.75">
      <c r="A305" s="37"/>
      <c r="B305" s="34" t="s">
        <v>4</v>
      </c>
      <c r="C305" s="35">
        <v>6.92</v>
      </c>
      <c r="D305" s="85"/>
      <c r="E305" s="91">
        <f>D305</f>
        <v>0</v>
      </c>
      <c r="F305" s="97" t="e">
        <f>($R$5-$E305)</f>
        <v>#DIV/0!</v>
      </c>
      <c r="G305" s="98" t="e">
        <f>(F305-$C305)</f>
        <v>#DIV/0!</v>
      </c>
      <c r="H305" s="36" t="e">
        <f>(G305)^2</f>
        <v>#DIV/0!</v>
      </c>
      <c r="I305" s="97" t="e">
        <f>($R$5-$E305)/-$R$4</f>
        <v>#DIV/0!</v>
      </c>
      <c r="J305" s="98" t="e">
        <f>(I305-$C305)</f>
        <v>#DIV/0!</v>
      </c>
      <c r="K305" s="36" t="e">
        <f>(J305)^2</f>
        <v>#DIV/0!</v>
      </c>
    </row>
    <row r="306" spans="1:11" ht="12.75">
      <c r="A306" s="33"/>
      <c r="B306" s="34" t="s">
        <v>2</v>
      </c>
      <c r="C306" s="35"/>
      <c r="D306" s="85"/>
      <c r="E306" s="91"/>
      <c r="F306" s="97"/>
      <c r="G306" s="98"/>
      <c r="H306" s="36"/>
      <c r="I306" s="97"/>
      <c r="J306" s="98"/>
      <c r="K306" s="36"/>
    </row>
    <row r="307" spans="1:11" ht="12.75">
      <c r="A307" s="33"/>
      <c r="B307" s="34" t="s">
        <v>22</v>
      </c>
      <c r="C307" s="35"/>
      <c r="D307" s="85"/>
      <c r="E307" s="91"/>
      <c r="F307" s="97"/>
      <c r="G307" s="98"/>
      <c r="H307" s="36"/>
      <c r="I307" s="97"/>
      <c r="J307" s="98"/>
      <c r="K307" s="36"/>
    </row>
    <row r="308" spans="1:11" ht="12.75">
      <c r="A308" s="33"/>
      <c r="B308" s="34" t="s">
        <v>24</v>
      </c>
      <c r="C308" s="35"/>
      <c r="D308" s="85"/>
      <c r="E308" s="91"/>
      <c r="F308" s="97"/>
      <c r="G308" s="98"/>
      <c r="H308" s="36"/>
      <c r="I308" s="97"/>
      <c r="J308" s="98"/>
      <c r="K308" s="36"/>
    </row>
    <row r="309" spans="1:11" ht="12.75">
      <c r="A309" s="38"/>
      <c r="B309" s="39" t="s">
        <v>149</v>
      </c>
      <c r="C309" s="40">
        <v>2.5</v>
      </c>
      <c r="D309" s="86"/>
      <c r="E309" s="92" t="e">
        <f>AVERAGE(D306:D308)</f>
        <v>#DIV/0!</v>
      </c>
      <c r="F309" s="99" t="e">
        <f>($R$5-$E309)</f>
        <v>#DIV/0!</v>
      </c>
      <c r="G309" s="100" t="e">
        <f>(F309-$C309)</f>
        <v>#DIV/0!</v>
      </c>
      <c r="H309" s="41" t="e">
        <f>(G309)^2</f>
        <v>#DIV/0!</v>
      </c>
      <c r="I309" s="99" t="e">
        <f>($R$5-$E309)/-$R$4</f>
        <v>#DIV/0!</v>
      </c>
      <c r="J309" s="100" t="e">
        <f>(I309-$C309)</f>
        <v>#DIV/0!</v>
      </c>
      <c r="K309" s="41" t="e">
        <f>(J309)^2</f>
        <v>#DIV/0!</v>
      </c>
    </row>
    <row r="310" spans="1:11" ht="12.75">
      <c r="A310" s="69" t="s">
        <v>54</v>
      </c>
      <c r="B310" s="70" t="s">
        <v>208</v>
      </c>
      <c r="C310" s="71">
        <v>9.21</v>
      </c>
      <c r="D310" s="84"/>
      <c r="E310" s="90">
        <f>D310</f>
        <v>0</v>
      </c>
      <c r="F310" s="95"/>
      <c r="G310" s="96"/>
      <c r="H310" s="72"/>
      <c r="I310" s="95"/>
      <c r="J310" s="96"/>
      <c r="K310" s="72"/>
    </row>
    <row r="311" spans="1:11" ht="12.75">
      <c r="A311" s="33"/>
      <c r="B311" s="34" t="s">
        <v>4</v>
      </c>
      <c r="C311" s="35"/>
      <c r="D311" s="85"/>
      <c r="E311" s="91"/>
      <c r="F311" s="97"/>
      <c r="G311" s="98"/>
      <c r="H311" s="36"/>
      <c r="I311" s="97"/>
      <c r="J311" s="98"/>
      <c r="K311" s="36"/>
    </row>
    <row r="312" spans="1:11" ht="12.75">
      <c r="A312" s="33"/>
      <c r="B312" s="34" t="s">
        <v>2</v>
      </c>
      <c r="C312" s="35"/>
      <c r="D312" s="85"/>
      <c r="E312" s="91"/>
      <c r="F312" s="97"/>
      <c r="G312" s="98"/>
      <c r="H312" s="36"/>
      <c r="I312" s="97"/>
      <c r="J312" s="98"/>
      <c r="K312" s="36"/>
    </row>
    <row r="313" spans="1:11" ht="12.75">
      <c r="A313" s="33"/>
      <c r="B313" s="34" t="s">
        <v>137</v>
      </c>
      <c r="C313" s="35">
        <v>8.74</v>
      </c>
      <c r="D313" s="80"/>
      <c r="E313" s="91" t="e">
        <f>AVERAGE(D311:D312)</f>
        <v>#DIV/0!</v>
      </c>
      <c r="F313" s="97" t="e">
        <f>($R$5-$E313)</f>
        <v>#DIV/0!</v>
      </c>
      <c r="G313" s="98" t="e">
        <f>(F313-$C313)</f>
        <v>#DIV/0!</v>
      </c>
      <c r="H313" s="36" t="e">
        <f>(G313)^2</f>
        <v>#DIV/0!</v>
      </c>
      <c r="I313" s="97" t="e">
        <f>($R$5-$E313)/-$R$4</f>
        <v>#DIV/0!</v>
      </c>
      <c r="J313" s="98" t="e">
        <f>(I313-$C313)</f>
        <v>#DIV/0!</v>
      </c>
      <c r="K313" s="36" t="e">
        <f>(J313)^2</f>
        <v>#DIV/0!</v>
      </c>
    </row>
    <row r="314" spans="1:11" ht="12.75">
      <c r="A314" s="38"/>
      <c r="B314" s="39" t="s">
        <v>22</v>
      </c>
      <c r="C314" s="40">
        <v>7.32</v>
      </c>
      <c r="D314" s="81"/>
      <c r="E314" s="92">
        <f>D314</f>
        <v>0</v>
      </c>
      <c r="F314" s="99" t="e">
        <f>($R$5-$E314)</f>
        <v>#DIV/0!</v>
      </c>
      <c r="G314" s="100" t="e">
        <f>(F314-$C314)</f>
        <v>#DIV/0!</v>
      </c>
      <c r="H314" s="41" t="e">
        <f>(G314)^2</f>
        <v>#DIV/0!</v>
      </c>
      <c r="I314" s="99" t="e">
        <f>($R$5-$E314)/-$R$4</f>
        <v>#DIV/0!</v>
      </c>
      <c r="J314" s="100" t="e">
        <f>(I314-$C314)</f>
        <v>#DIV/0!</v>
      </c>
      <c r="K314" s="41" t="e">
        <f>(J314)^2</f>
        <v>#DIV/0!</v>
      </c>
    </row>
    <row r="315" spans="1:11" ht="12.75">
      <c r="A315" s="69" t="s">
        <v>55</v>
      </c>
      <c r="B315" s="70" t="s">
        <v>211</v>
      </c>
      <c r="C315" s="71"/>
      <c r="D315" s="84"/>
      <c r="E315" s="90"/>
      <c r="F315" s="95"/>
      <c r="G315" s="96"/>
      <c r="H315" s="72"/>
      <c r="I315" s="95"/>
      <c r="J315" s="96"/>
      <c r="K315" s="72"/>
    </row>
    <row r="316" spans="1:11" ht="12.75">
      <c r="A316" s="33"/>
      <c r="B316" s="34" t="s">
        <v>4</v>
      </c>
      <c r="C316" s="35"/>
      <c r="D316" s="85"/>
      <c r="E316" s="91"/>
      <c r="F316" s="97"/>
      <c r="G316" s="98"/>
      <c r="H316" s="36"/>
      <c r="I316" s="97"/>
      <c r="J316" s="98"/>
      <c r="K316" s="36"/>
    </row>
    <row r="317" spans="1:11" ht="12.75">
      <c r="A317" s="33"/>
      <c r="B317" s="34" t="s">
        <v>2</v>
      </c>
      <c r="C317" s="35"/>
      <c r="D317" s="85"/>
      <c r="E317" s="91"/>
      <c r="F317" s="97"/>
      <c r="G317" s="98"/>
      <c r="H317" s="36"/>
      <c r="I317" s="97"/>
      <c r="J317" s="98"/>
      <c r="K317" s="36"/>
    </row>
    <row r="318" spans="1:11" ht="12.75">
      <c r="A318" s="33"/>
      <c r="B318" s="34" t="s">
        <v>22</v>
      </c>
      <c r="C318" s="35"/>
      <c r="D318" s="85"/>
      <c r="E318" s="91"/>
      <c r="F318" s="97"/>
      <c r="G318" s="98"/>
      <c r="H318" s="36"/>
      <c r="I318" s="97"/>
      <c r="J318" s="98"/>
      <c r="K318" s="36"/>
    </row>
    <row r="319" spans="1:11" ht="12.75">
      <c r="A319" s="38"/>
      <c r="B319" s="39" t="s">
        <v>148</v>
      </c>
      <c r="C319" s="40">
        <v>8.48</v>
      </c>
      <c r="D319" s="86"/>
      <c r="E319" s="92" t="e">
        <f>AVERAGE(D315:D318)</f>
        <v>#DIV/0!</v>
      </c>
      <c r="F319" s="99" t="e">
        <f>($R$5-$E319)</f>
        <v>#DIV/0!</v>
      </c>
      <c r="G319" s="100" t="e">
        <f>(F319-$C319)</f>
        <v>#DIV/0!</v>
      </c>
      <c r="H319" s="41" t="e">
        <f>(G319)^2</f>
        <v>#DIV/0!</v>
      </c>
      <c r="I319" s="99" t="e">
        <f>($R$5-$E319)/-$R$4</f>
        <v>#DIV/0!</v>
      </c>
      <c r="J319" s="100" t="e">
        <f>(I319-$C319)</f>
        <v>#DIV/0!</v>
      </c>
      <c r="K319" s="41" t="e">
        <f>(J319)^2</f>
        <v>#DIV/0!</v>
      </c>
    </row>
    <row r="320" spans="1:11" ht="12.75">
      <c r="A320" s="69" t="s">
        <v>56</v>
      </c>
      <c r="B320" s="70" t="s">
        <v>211</v>
      </c>
      <c r="C320" s="71"/>
      <c r="D320" s="84"/>
      <c r="E320" s="90"/>
      <c r="F320" s="95"/>
      <c r="G320" s="96"/>
      <c r="H320" s="72"/>
      <c r="I320" s="95"/>
      <c r="J320" s="96"/>
      <c r="K320" s="72"/>
    </row>
    <row r="321" spans="1:11" ht="12.75">
      <c r="A321" s="33"/>
      <c r="B321" s="34" t="s">
        <v>189</v>
      </c>
      <c r="C321" s="35"/>
      <c r="D321" s="85"/>
      <c r="E321" s="91"/>
      <c r="F321" s="97"/>
      <c r="G321" s="98"/>
      <c r="H321" s="36"/>
      <c r="I321" s="97"/>
      <c r="J321" s="98"/>
      <c r="K321" s="36"/>
    </row>
    <row r="322" spans="1:11" ht="12.75">
      <c r="A322" s="33"/>
      <c r="B322" s="34" t="s">
        <v>163</v>
      </c>
      <c r="C322" s="35">
        <v>7.5</v>
      </c>
      <c r="D322" s="80"/>
      <c r="E322" s="91" t="e">
        <f>AVERAGE(D320:D321)</f>
        <v>#DIV/0!</v>
      </c>
      <c r="F322" s="97" t="e">
        <f>($R$5-$E322)</f>
        <v>#DIV/0!</v>
      </c>
      <c r="G322" s="98" t="e">
        <f>(F322-$C322)</f>
        <v>#DIV/0!</v>
      </c>
      <c r="H322" s="36" t="e">
        <f>(G322)^2</f>
        <v>#DIV/0!</v>
      </c>
      <c r="I322" s="97" t="e">
        <f>($R$5-$E322)/-$R$4</f>
        <v>#DIV/0!</v>
      </c>
      <c r="J322" s="98" t="e">
        <f>(I322-$C322)</f>
        <v>#DIV/0!</v>
      </c>
      <c r="K322" s="36" t="e">
        <f>(J322)^2</f>
        <v>#DIV/0!</v>
      </c>
    </row>
    <row r="323" spans="1:11" ht="12.75">
      <c r="A323" s="33"/>
      <c r="B323" s="34" t="s">
        <v>2</v>
      </c>
      <c r="C323" s="35"/>
      <c r="D323" s="85"/>
      <c r="E323" s="91"/>
      <c r="F323" s="97"/>
      <c r="G323" s="98"/>
      <c r="H323" s="36"/>
      <c r="I323" s="97"/>
      <c r="J323" s="98"/>
      <c r="K323" s="36"/>
    </row>
    <row r="324" spans="1:11" ht="12.75">
      <c r="A324" s="33"/>
      <c r="B324" s="34" t="s">
        <v>22</v>
      </c>
      <c r="C324" s="35"/>
      <c r="D324" s="85"/>
      <c r="E324" s="91"/>
      <c r="F324" s="97"/>
      <c r="G324" s="98"/>
      <c r="H324" s="36"/>
      <c r="I324" s="97"/>
      <c r="J324" s="98"/>
      <c r="K324" s="36"/>
    </row>
    <row r="325" spans="1:11" ht="12.75">
      <c r="A325" s="38"/>
      <c r="B325" s="39" t="s">
        <v>142</v>
      </c>
      <c r="C325" s="40">
        <v>9.24</v>
      </c>
      <c r="D325" s="86"/>
      <c r="E325" s="92" t="e">
        <f>AVERAGE(D323:D324)</f>
        <v>#DIV/0!</v>
      </c>
      <c r="F325" s="99" t="e">
        <f>($R$5-$E325)</f>
        <v>#DIV/0!</v>
      </c>
      <c r="G325" s="100" t="e">
        <f>(F325-$C325)</f>
        <v>#DIV/0!</v>
      </c>
      <c r="H325" s="41" t="e">
        <f>(G325)^2</f>
        <v>#DIV/0!</v>
      </c>
      <c r="I325" s="99" t="e">
        <f>($R$5-$E325)/-$R$4</f>
        <v>#DIV/0!</v>
      </c>
      <c r="J325" s="100" t="e">
        <f>(I325-$C325)</f>
        <v>#DIV/0!</v>
      </c>
      <c r="K325" s="41" t="e">
        <f>(J325)^2</f>
        <v>#DIV/0!</v>
      </c>
    </row>
    <row r="326" spans="1:11" ht="12.75">
      <c r="A326" s="69" t="s">
        <v>57</v>
      </c>
      <c r="B326" s="70" t="s">
        <v>209</v>
      </c>
      <c r="C326" s="71"/>
      <c r="D326" s="84"/>
      <c r="E326" s="90"/>
      <c r="F326" s="95"/>
      <c r="G326" s="96"/>
      <c r="H326" s="72"/>
      <c r="I326" s="95"/>
      <c r="J326" s="96"/>
      <c r="K326" s="72"/>
    </row>
    <row r="327" spans="1:11" ht="12.75">
      <c r="A327" s="33"/>
      <c r="B327" s="34" t="s">
        <v>211</v>
      </c>
      <c r="C327" s="35"/>
      <c r="D327" s="85"/>
      <c r="E327" s="91"/>
      <c r="F327" s="97"/>
      <c r="G327" s="98"/>
      <c r="H327" s="36"/>
      <c r="I327" s="97"/>
      <c r="J327" s="98"/>
      <c r="K327" s="36"/>
    </row>
    <row r="328" spans="1:11" ht="12.75">
      <c r="A328" s="33"/>
      <c r="B328" s="34" t="s">
        <v>4</v>
      </c>
      <c r="C328" s="35"/>
      <c r="D328" s="85"/>
      <c r="E328" s="91"/>
      <c r="F328" s="97"/>
      <c r="G328" s="98"/>
      <c r="H328" s="36"/>
      <c r="I328" s="97"/>
      <c r="J328" s="98"/>
      <c r="K328" s="36"/>
    </row>
    <row r="329" spans="1:11" ht="12.75">
      <c r="A329" s="33"/>
      <c r="B329" s="34" t="s">
        <v>2</v>
      </c>
      <c r="C329" s="35"/>
      <c r="D329" s="85"/>
      <c r="E329" s="91"/>
      <c r="F329" s="97"/>
      <c r="G329" s="98"/>
      <c r="H329" s="36"/>
      <c r="I329" s="97"/>
      <c r="J329" s="98"/>
      <c r="K329" s="36"/>
    </row>
    <row r="330" spans="1:11" ht="12.75">
      <c r="A330" s="33"/>
      <c r="B330" s="34" t="s">
        <v>22</v>
      </c>
      <c r="C330" s="35"/>
      <c r="D330" s="85"/>
      <c r="E330" s="91"/>
      <c r="F330" s="97"/>
      <c r="G330" s="98"/>
      <c r="H330" s="36"/>
      <c r="I330" s="97"/>
      <c r="J330" s="98"/>
      <c r="K330" s="36"/>
    </row>
    <row r="331" spans="1:11" ht="12.75">
      <c r="A331" s="33"/>
      <c r="B331" s="34" t="s">
        <v>24</v>
      </c>
      <c r="C331" s="35"/>
      <c r="D331" s="85"/>
      <c r="E331" s="91"/>
      <c r="F331" s="97"/>
      <c r="G331" s="98"/>
      <c r="H331" s="36"/>
      <c r="I331" s="97"/>
      <c r="J331" s="98"/>
      <c r="K331" s="36"/>
    </row>
    <row r="332" spans="1:11" ht="12.75">
      <c r="A332" s="33"/>
      <c r="B332" s="34" t="s">
        <v>37</v>
      </c>
      <c r="C332" s="35"/>
      <c r="D332" s="85"/>
      <c r="E332" s="91"/>
      <c r="F332" s="97"/>
      <c r="G332" s="98"/>
      <c r="H332" s="36"/>
      <c r="I332" s="97"/>
      <c r="J332" s="98"/>
      <c r="K332" s="36"/>
    </row>
    <row r="333" spans="1:11" ht="12.75">
      <c r="A333" s="33"/>
      <c r="B333" s="34" t="s">
        <v>38</v>
      </c>
      <c r="C333" s="35"/>
      <c r="D333" s="85"/>
      <c r="E333" s="91"/>
      <c r="F333" s="97"/>
      <c r="G333" s="98"/>
      <c r="H333" s="36"/>
      <c r="I333" s="97"/>
      <c r="J333" s="98"/>
      <c r="K333" s="36"/>
    </row>
    <row r="334" spans="1:11" ht="12.75">
      <c r="A334" s="33"/>
      <c r="B334" s="34" t="s">
        <v>44</v>
      </c>
      <c r="C334" s="35"/>
      <c r="D334" s="85"/>
      <c r="E334" s="91"/>
      <c r="F334" s="97"/>
      <c r="G334" s="98"/>
      <c r="H334" s="36"/>
      <c r="I334" s="97"/>
      <c r="J334" s="98"/>
      <c r="K334" s="36"/>
    </row>
    <row r="335" spans="1:11" ht="12.75">
      <c r="A335" s="33"/>
      <c r="B335" s="34" t="s">
        <v>45</v>
      </c>
      <c r="C335" s="35"/>
      <c r="D335" s="85"/>
      <c r="E335" s="91"/>
      <c r="F335" s="97"/>
      <c r="G335" s="98"/>
      <c r="H335" s="36"/>
      <c r="I335" s="97"/>
      <c r="J335" s="98"/>
      <c r="K335" s="36"/>
    </row>
    <row r="336" spans="1:11" ht="12.75">
      <c r="A336" s="38"/>
      <c r="B336" s="39" t="s">
        <v>165</v>
      </c>
      <c r="C336" s="40">
        <v>1.5</v>
      </c>
      <c r="D336" s="86"/>
      <c r="E336" s="92" t="e">
        <f>AVERAGE(D326:D335)</f>
        <v>#DIV/0!</v>
      </c>
      <c r="F336" s="99" t="e">
        <f>($R$5-$E336)</f>
        <v>#DIV/0!</v>
      </c>
      <c r="G336" s="100" t="e">
        <f>(F336-$C336)</f>
        <v>#DIV/0!</v>
      </c>
      <c r="H336" s="41" t="e">
        <f>(G336)^2</f>
        <v>#DIV/0!</v>
      </c>
      <c r="I336" s="99" t="e">
        <f>($R$5-$E336)/-$R$4</f>
        <v>#DIV/0!</v>
      </c>
      <c r="J336" s="100" t="e">
        <f>(I336-$C336)</f>
        <v>#DIV/0!</v>
      </c>
      <c r="K336" s="41" t="e">
        <f>(J336)^2</f>
        <v>#DIV/0!</v>
      </c>
    </row>
    <row r="337" spans="1:11" ht="12.75">
      <c r="A337" s="69" t="s">
        <v>58</v>
      </c>
      <c r="B337" s="70" t="s">
        <v>209</v>
      </c>
      <c r="C337" s="71"/>
      <c r="D337" s="84"/>
      <c r="E337" s="90"/>
      <c r="F337" s="95"/>
      <c r="G337" s="96"/>
      <c r="H337" s="72"/>
      <c r="I337" s="95"/>
      <c r="J337" s="96"/>
      <c r="K337" s="72"/>
    </row>
    <row r="338" spans="1:11" ht="12.75">
      <c r="A338" s="33" t="s">
        <v>59</v>
      </c>
      <c r="B338" s="34" t="s">
        <v>211</v>
      </c>
      <c r="C338" s="35"/>
      <c r="D338" s="85"/>
      <c r="E338" s="91"/>
      <c r="F338" s="97"/>
      <c r="G338" s="98"/>
      <c r="H338" s="36"/>
      <c r="I338" s="97"/>
      <c r="J338" s="98"/>
      <c r="K338" s="36"/>
    </row>
    <row r="339" spans="1:11" ht="12.75">
      <c r="A339" s="33" t="s">
        <v>60</v>
      </c>
      <c r="B339" s="34" t="s">
        <v>4</v>
      </c>
      <c r="C339" s="35"/>
      <c r="D339" s="85"/>
      <c r="E339" s="91"/>
      <c r="F339" s="97"/>
      <c r="G339" s="98"/>
      <c r="H339" s="36"/>
      <c r="I339" s="97"/>
      <c r="J339" s="98"/>
      <c r="K339" s="36"/>
    </row>
    <row r="340" spans="1:11" ht="12.75">
      <c r="A340" s="33"/>
      <c r="B340" s="34" t="s">
        <v>141</v>
      </c>
      <c r="C340" s="35">
        <v>1.58</v>
      </c>
      <c r="D340" s="80"/>
      <c r="E340" s="91" t="e">
        <f>AVERAGE(D337:D339)</f>
        <v>#DIV/0!</v>
      </c>
      <c r="F340" s="97" t="e">
        <f>($R$5-$E340)</f>
        <v>#DIV/0!</v>
      </c>
      <c r="G340" s="98" t="e">
        <f>(F340-$C340)</f>
        <v>#DIV/0!</v>
      </c>
      <c r="H340" s="36" t="e">
        <f>(G340)^2</f>
        <v>#DIV/0!</v>
      </c>
      <c r="I340" s="97" t="e">
        <f>($R$5-$E340)/-$R$4</f>
        <v>#DIV/0!</v>
      </c>
      <c r="J340" s="98" t="e">
        <f>(I340-$C340)</f>
        <v>#DIV/0!</v>
      </c>
      <c r="K340" s="36" t="e">
        <f>(J340)^2</f>
        <v>#DIV/0!</v>
      </c>
    </row>
    <row r="341" spans="1:11" ht="12.75">
      <c r="A341" s="33"/>
      <c r="B341" s="34" t="s">
        <v>2</v>
      </c>
      <c r="C341" s="35">
        <v>5.12</v>
      </c>
      <c r="D341" s="85"/>
      <c r="E341" s="91">
        <f>D341</f>
        <v>0</v>
      </c>
      <c r="F341" s="97" t="e">
        <f>($R$5-$E341)</f>
        <v>#DIV/0!</v>
      </c>
      <c r="G341" s="98" t="e">
        <f>(F341-$C341)</f>
        <v>#DIV/0!</v>
      </c>
      <c r="H341" s="36" t="e">
        <f>(G341)^2</f>
        <v>#DIV/0!</v>
      </c>
      <c r="I341" s="97" t="e">
        <f>($R$5-$E341)/-$R$4</f>
        <v>#DIV/0!</v>
      </c>
      <c r="J341" s="98" t="e">
        <f>(I341-$C341)</f>
        <v>#DIV/0!</v>
      </c>
      <c r="K341" s="36" t="e">
        <f>(J341)^2</f>
        <v>#DIV/0!</v>
      </c>
    </row>
    <row r="342" spans="1:11" ht="12.75">
      <c r="A342" s="33"/>
      <c r="B342" s="34" t="s">
        <v>22</v>
      </c>
      <c r="C342" s="35"/>
      <c r="D342" s="85"/>
      <c r="E342" s="91"/>
      <c r="F342" s="97"/>
      <c r="G342" s="98"/>
      <c r="H342" s="36"/>
      <c r="I342" s="97"/>
      <c r="J342" s="98"/>
      <c r="K342" s="36"/>
    </row>
    <row r="343" spans="1:11" ht="12.75">
      <c r="A343" s="33"/>
      <c r="B343" s="34" t="s">
        <v>24</v>
      </c>
      <c r="C343" s="35"/>
      <c r="D343" s="85"/>
      <c r="E343" s="91"/>
      <c r="F343" s="97"/>
      <c r="G343" s="98"/>
      <c r="H343" s="36"/>
      <c r="I343" s="97"/>
      <c r="J343" s="98"/>
      <c r="K343" s="36"/>
    </row>
    <row r="344" spans="1:11" ht="12.75">
      <c r="A344" s="33"/>
      <c r="B344" s="34" t="s">
        <v>37</v>
      </c>
      <c r="C344" s="35"/>
      <c r="D344" s="85"/>
      <c r="E344" s="91"/>
      <c r="F344" s="97"/>
      <c r="G344" s="98"/>
      <c r="H344" s="36"/>
      <c r="I344" s="97"/>
      <c r="J344" s="98"/>
      <c r="K344" s="36"/>
    </row>
    <row r="345" spans="1:11" ht="12.75">
      <c r="A345" s="33"/>
      <c r="B345" s="34" t="s">
        <v>150</v>
      </c>
      <c r="C345" s="35">
        <v>1.48</v>
      </c>
      <c r="D345" s="80"/>
      <c r="E345" s="91" t="e">
        <f>AVERAGE(D342:D344)</f>
        <v>#DIV/0!</v>
      </c>
      <c r="F345" s="97" t="e">
        <f>($R$5-$E345)</f>
        <v>#DIV/0!</v>
      </c>
      <c r="G345" s="98" t="e">
        <f>(F345-$C345)</f>
        <v>#DIV/0!</v>
      </c>
      <c r="H345" s="36" t="e">
        <f>(G345)^2</f>
        <v>#DIV/0!</v>
      </c>
      <c r="I345" s="97" t="e">
        <f>($R$5-$E345)/-$R$4</f>
        <v>#DIV/0!</v>
      </c>
      <c r="J345" s="98" t="e">
        <f>(I345-$C345)</f>
        <v>#DIV/0!</v>
      </c>
      <c r="K345" s="36" t="e">
        <f>(J345)^2</f>
        <v>#DIV/0!</v>
      </c>
    </row>
    <row r="346" spans="1:11" ht="12.75">
      <c r="A346" s="33"/>
      <c r="B346" s="34" t="s">
        <v>38</v>
      </c>
      <c r="C346" s="35"/>
      <c r="D346" s="85"/>
      <c r="E346" s="91"/>
      <c r="F346" s="97"/>
      <c r="G346" s="98"/>
      <c r="H346" s="36"/>
      <c r="I346" s="97"/>
      <c r="J346" s="98"/>
      <c r="K346" s="36"/>
    </row>
    <row r="347" spans="1:11" ht="12.75">
      <c r="A347" s="33"/>
      <c r="B347" s="34" t="s">
        <v>44</v>
      </c>
      <c r="C347" s="35"/>
      <c r="D347" s="85"/>
      <c r="E347" s="91"/>
      <c r="F347" s="97"/>
      <c r="G347" s="98"/>
      <c r="H347" s="36"/>
      <c r="I347" s="97"/>
      <c r="J347" s="98"/>
      <c r="K347" s="36"/>
    </row>
    <row r="348" spans="1:11" ht="12.75">
      <c r="A348" s="33"/>
      <c r="B348" s="34" t="s">
        <v>45</v>
      </c>
      <c r="C348" s="35"/>
      <c r="D348" s="85"/>
      <c r="E348" s="91"/>
      <c r="F348" s="97"/>
      <c r="G348" s="98"/>
      <c r="H348" s="36"/>
      <c r="I348" s="97"/>
      <c r="J348" s="98"/>
      <c r="K348" s="36"/>
    </row>
    <row r="349" spans="1:11" ht="12.75">
      <c r="A349" s="38"/>
      <c r="B349" s="39" t="s">
        <v>161</v>
      </c>
      <c r="C349" s="40">
        <v>1.58</v>
      </c>
      <c r="D349" s="86"/>
      <c r="E349" s="92" t="e">
        <f>AVERAGE(D346:D348)</f>
        <v>#DIV/0!</v>
      </c>
      <c r="F349" s="99" t="e">
        <f>($R$5-$E349)</f>
        <v>#DIV/0!</v>
      </c>
      <c r="G349" s="100" t="e">
        <f>(F349-$C349)</f>
        <v>#DIV/0!</v>
      </c>
      <c r="H349" s="41" t="e">
        <f>(G349)^2</f>
        <v>#DIV/0!</v>
      </c>
      <c r="I349" s="99" t="e">
        <f>($R$5-$E349)/-$R$4</f>
        <v>#DIV/0!</v>
      </c>
      <c r="J349" s="100" t="e">
        <f>(I349-$C349)</f>
        <v>#DIV/0!</v>
      </c>
      <c r="K349" s="41" t="e">
        <f>(J349)^2</f>
        <v>#DIV/0!</v>
      </c>
    </row>
    <row r="350" spans="1:11" ht="12.75">
      <c r="A350" s="69" t="s">
        <v>61</v>
      </c>
      <c r="B350" s="70" t="s">
        <v>204</v>
      </c>
      <c r="C350" s="71"/>
      <c r="D350" s="84"/>
      <c r="E350" s="90"/>
      <c r="F350" s="95"/>
      <c r="G350" s="96"/>
      <c r="H350" s="72"/>
      <c r="I350" s="95"/>
      <c r="J350" s="96"/>
      <c r="K350" s="72"/>
    </row>
    <row r="351" spans="1:11" ht="12.75">
      <c r="A351" s="33"/>
      <c r="B351" s="34" t="s">
        <v>206</v>
      </c>
      <c r="C351" s="35"/>
      <c r="D351" s="85"/>
      <c r="E351" s="91"/>
      <c r="F351" s="97"/>
      <c r="G351" s="98"/>
      <c r="H351" s="36"/>
      <c r="I351" s="97"/>
      <c r="J351" s="98"/>
      <c r="K351" s="36"/>
    </row>
    <row r="352" spans="1:11" ht="12.75">
      <c r="A352" s="33"/>
      <c r="B352" s="34" t="s">
        <v>124</v>
      </c>
      <c r="C352" s="35">
        <v>1.85</v>
      </c>
      <c r="D352" s="80"/>
      <c r="E352" s="91" t="e">
        <f>AVERAGE(D350:D351)</f>
        <v>#DIV/0!</v>
      </c>
      <c r="F352" s="97" t="e">
        <f>($R$5-$E352)</f>
        <v>#DIV/0!</v>
      </c>
      <c r="G352" s="98" t="e">
        <f>(F352-$C352)</f>
        <v>#DIV/0!</v>
      </c>
      <c r="H352" s="36" t="e">
        <f>(G352)^2</f>
        <v>#DIV/0!</v>
      </c>
      <c r="I352" s="97" t="e">
        <f>($R$5-$E352)/-$R$4</f>
        <v>#DIV/0!</v>
      </c>
      <c r="J352" s="98" t="e">
        <f>(I352-$C352)</f>
        <v>#DIV/0!</v>
      </c>
      <c r="K352" s="36" t="e">
        <f>(J352)^2</f>
        <v>#DIV/0!</v>
      </c>
    </row>
    <row r="353" spans="1:11" ht="12.75">
      <c r="A353" s="33"/>
      <c r="B353" s="34" t="s">
        <v>4</v>
      </c>
      <c r="C353" s="35"/>
      <c r="D353" s="85"/>
      <c r="E353" s="91"/>
      <c r="F353" s="97"/>
      <c r="G353" s="98"/>
      <c r="H353" s="36"/>
      <c r="I353" s="97"/>
      <c r="J353" s="98"/>
      <c r="K353" s="36"/>
    </row>
    <row r="354" spans="1:11" ht="12.75">
      <c r="A354" s="33"/>
      <c r="B354" s="34" t="s">
        <v>2</v>
      </c>
      <c r="C354" s="35"/>
      <c r="D354" s="85"/>
      <c r="E354" s="91"/>
      <c r="F354" s="97"/>
      <c r="G354" s="98"/>
      <c r="H354" s="36"/>
      <c r="I354" s="97"/>
      <c r="J354" s="98"/>
      <c r="K354" s="36"/>
    </row>
    <row r="355" spans="1:11" ht="12.75">
      <c r="A355" s="33"/>
      <c r="B355" s="34" t="s">
        <v>22</v>
      </c>
      <c r="C355" s="35"/>
      <c r="D355" s="85"/>
      <c r="E355" s="91"/>
      <c r="F355" s="97"/>
      <c r="G355" s="98"/>
      <c r="H355" s="36"/>
      <c r="I355" s="97"/>
      <c r="J355" s="98"/>
      <c r="K355" s="36"/>
    </row>
    <row r="356" spans="1:11" ht="12.75">
      <c r="A356" s="33"/>
      <c r="B356" s="34" t="s">
        <v>24</v>
      </c>
      <c r="C356" s="35"/>
      <c r="D356" s="85"/>
      <c r="E356" s="91"/>
      <c r="F356" s="97"/>
      <c r="G356" s="98"/>
      <c r="H356" s="36"/>
      <c r="I356" s="97"/>
      <c r="J356" s="98"/>
      <c r="K356" s="36"/>
    </row>
    <row r="357" spans="1:11" ht="12.75">
      <c r="A357" s="33"/>
      <c r="B357" s="34" t="s">
        <v>167</v>
      </c>
      <c r="C357" s="35">
        <v>2.29</v>
      </c>
      <c r="D357" s="80"/>
      <c r="E357" s="91" t="e">
        <f>AVERAGE(D353:D356)</f>
        <v>#DIV/0!</v>
      </c>
      <c r="F357" s="97" t="e">
        <f>($R$5-$E357)</f>
        <v>#DIV/0!</v>
      </c>
      <c r="G357" s="98" t="e">
        <f>(F357-$C357)</f>
        <v>#DIV/0!</v>
      </c>
      <c r="H357" s="36" t="e">
        <f>(G357)^2</f>
        <v>#DIV/0!</v>
      </c>
      <c r="I357" s="97" t="e">
        <f>($R$5-$E357)/-$R$4</f>
        <v>#DIV/0!</v>
      </c>
      <c r="J357" s="98" t="e">
        <f>(I357-$C357)</f>
        <v>#DIV/0!</v>
      </c>
      <c r="K357" s="36" t="e">
        <f>(J357)^2</f>
        <v>#DIV/0!</v>
      </c>
    </row>
    <row r="358" spans="1:11" ht="12.75">
      <c r="A358" s="33"/>
      <c r="B358" s="34" t="s">
        <v>37</v>
      </c>
      <c r="C358" s="35"/>
      <c r="D358" s="85"/>
      <c r="E358" s="91"/>
      <c r="F358" s="97"/>
      <c r="G358" s="98"/>
      <c r="H358" s="36"/>
      <c r="I358" s="97"/>
      <c r="J358" s="98"/>
      <c r="K358" s="36"/>
    </row>
    <row r="359" spans="1:11" ht="12.75">
      <c r="A359" s="33"/>
      <c r="B359" s="34" t="s">
        <v>38</v>
      </c>
      <c r="C359" s="35"/>
      <c r="D359" s="85"/>
      <c r="E359" s="91"/>
      <c r="F359" s="97"/>
      <c r="G359" s="98"/>
      <c r="H359" s="36"/>
      <c r="I359" s="97"/>
      <c r="J359" s="98"/>
      <c r="K359" s="36"/>
    </row>
    <row r="360" spans="1:11" ht="12.75">
      <c r="A360" s="38"/>
      <c r="B360" s="39" t="s">
        <v>166</v>
      </c>
      <c r="C360" s="40">
        <v>5.66</v>
      </c>
      <c r="D360" s="86"/>
      <c r="E360" s="92" t="e">
        <f>AVERAGE(D358:D359)</f>
        <v>#DIV/0!</v>
      </c>
      <c r="F360" s="99" t="e">
        <f>($R$5-$E360)</f>
        <v>#DIV/0!</v>
      </c>
      <c r="G360" s="100" t="e">
        <f>(F360-$C360)</f>
        <v>#DIV/0!</v>
      </c>
      <c r="H360" s="41" t="e">
        <f>(G360)^2</f>
        <v>#DIV/0!</v>
      </c>
      <c r="I360" s="99" t="e">
        <f>($R$5-$E360)/-$R$4</f>
        <v>#DIV/0!</v>
      </c>
      <c r="J360" s="100" t="e">
        <f>(I360-$C360)</f>
        <v>#DIV/0!</v>
      </c>
      <c r="K360" s="41" t="e">
        <f>(J360)^2</f>
        <v>#DIV/0!</v>
      </c>
    </row>
    <row r="361" spans="1:11" ht="12.75">
      <c r="A361" s="69" t="s">
        <v>62</v>
      </c>
      <c r="B361" s="70" t="s">
        <v>211</v>
      </c>
      <c r="C361" s="71"/>
      <c r="D361" s="84"/>
      <c r="E361" s="90"/>
      <c r="F361" s="95"/>
      <c r="G361" s="96"/>
      <c r="H361" s="72"/>
      <c r="I361" s="95"/>
      <c r="J361" s="96"/>
      <c r="K361" s="72"/>
    </row>
    <row r="362" spans="1:11" ht="12.75">
      <c r="A362" s="33"/>
      <c r="B362" s="34" t="s">
        <v>4</v>
      </c>
      <c r="C362" s="35"/>
      <c r="D362" s="85"/>
      <c r="E362" s="91"/>
      <c r="F362" s="97"/>
      <c r="G362" s="98"/>
      <c r="H362" s="36"/>
      <c r="I362" s="97"/>
      <c r="J362" s="98"/>
      <c r="K362" s="36"/>
    </row>
    <row r="363" spans="1:11" ht="12.75">
      <c r="A363" s="33"/>
      <c r="B363" s="34" t="s">
        <v>2</v>
      </c>
      <c r="C363" s="35"/>
      <c r="D363" s="85"/>
      <c r="E363" s="91"/>
      <c r="F363" s="97"/>
      <c r="G363" s="98"/>
      <c r="H363" s="36"/>
      <c r="I363" s="97"/>
      <c r="J363" s="98"/>
      <c r="K363" s="36"/>
    </row>
    <row r="364" spans="1:11" ht="12.75">
      <c r="A364" s="33"/>
      <c r="B364" s="34" t="s">
        <v>147</v>
      </c>
      <c r="C364" s="35">
        <v>3.11</v>
      </c>
      <c r="D364" s="80"/>
      <c r="E364" s="91" t="e">
        <f>AVERAGE(D361:D363)</f>
        <v>#DIV/0!</v>
      </c>
      <c r="F364" s="97" t="e">
        <f>($R$5-$E364)</f>
        <v>#DIV/0!</v>
      </c>
      <c r="G364" s="98" t="e">
        <f>(F364-$C364)</f>
        <v>#DIV/0!</v>
      </c>
      <c r="H364" s="36" t="e">
        <f>(G364)^2</f>
        <v>#DIV/0!</v>
      </c>
      <c r="I364" s="97" t="e">
        <f>($R$5-$E364)/-$R$4</f>
        <v>#DIV/0!</v>
      </c>
      <c r="J364" s="98" t="e">
        <f>(I364-$C364)</f>
        <v>#DIV/0!</v>
      </c>
      <c r="K364" s="36" t="e">
        <f>(J364)^2</f>
        <v>#DIV/0!</v>
      </c>
    </row>
    <row r="365" spans="1:11" ht="12.75">
      <c r="A365" s="33"/>
      <c r="B365" s="34" t="s">
        <v>22</v>
      </c>
      <c r="C365" s="35"/>
      <c r="D365" s="85"/>
      <c r="E365" s="91"/>
      <c r="F365" s="97"/>
      <c r="G365" s="98"/>
      <c r="H365" s="36"/>
      <c r="I365" s="97"/>
      <c r="J365" s="98"/>
      <c r="K365" s="36"/>
    </row>
    <row r="366" spans="1:11" ht="12.75">
      <c r="A366" s="33"/>
      <c r="B366" s="34" t="s">
        <v>24</v>
      </c>
      <c r="C366" s="35"/>
      <c r="D366" s="85"/>
      <c r="E366" s="91"/>
      <c r="F366" s="97"/>
      <c r="G366" s="98"/>
      <c r="H366" s="36"/>
      <c r="I366" s="97"/>
      <c r="J366" s="98"/>
      <c r="K366" s="36"/>
    </row>
    <row r="367" spans="1:11" ht="12.75">
      <c r="A367" s="33"/>
      <c r="B367" s="34" t="s">
        <v>37</v>
      </c>
      <c r="C367" s="35"/>
      <c r="D367" s="85"/>
      <c r="E367" s="91"/>
      <c r="F367" s="97"/>
      <c r="G367" s="98"/>
      <c r="H367" s="36"/>
      <c r="I367" s="97"/>
      <c r="J367" s="98"/>
      <c r="K367" s="36"/>
    </row>
    <row r="368" spans="1:11" ht="12.75">
      <c r="A368" s="33"/>
      <c r="B368" s="34" t="s">
        <v>38</v>
      </c>
      <c r="C368" s="35"/>
      <c r="D368" s="85"/>
      <c r="E368" s="91"/>
      <c r="F368" s="97"/>
      <c r="G368" s="98"/>
      <c r="H368" s="36"/>
      <c r="I368" s="97"/>
      <c r="J368" s="98"/>
      <c r="K368" s="36"/>
    </row>
    <row r="369" spans="1:11" ht="12.75">
      <c r="A369" s="33"/>
      <c r="B369" s="34" t="s">
        <v>44</v>
      </c>
      <c r="C369" s="35"/>
      <c r="D369" s="85"/>
      <c r="E369" s="91"/>
      <c r="F369" s="97"/>
      <c r="G369" s="98"/>
      <c r="H369" s="36"/>
      <c r="I369" s="97"/>
      <c r="J369" s="98"/>
      <c r="K369" s="36"/>
    </row>
    <row r="370" spans="1:11" ht="12.75">
      <c r="A370" s="33"/>
      <c r="B370" s="34" t="s">
        <v>45</v>
      </c>
      <c r="C370" s="35"/>
      <c r="D370" s="85"/>
      <c r="E370" s="91"/>
      <c r="F370" s="97"/>
      <c r="G370" s="98"/>
      <c r="H370" s="36"/>
      <c r="I370" s="97"/>
      <c r="J370" s="98"/>
      <c r="K370" s="36"/>
    </row>
    <row r="371" spans="1:11" ht="12.75">
      <c r="A371" s="33"/>
      <c r="B371" s="34" t="s">
        <v>81</v>
      </c>
      <c r="C371" s="35"/>
      <c r="D371" s="85"/>
      <c r="E371" s="91"/>
      <c r="F371" s="97"/>
      <c r="G371" s="98"/>
      <c r="H371" s="36"/>
      <c r="I371" s="97"/>
      <c r="J371" s="98"/>
      <c r="K371" s="36"/>
    </row>
    <row r="372" spans="1:11" ht="12.75">
      <c r="A372" s="33"/>
      <c r="B372" s="34" t="s">
        <v>85</v>
      </c>
      <c r="C372" s="35"/>
      <c r="D372" s="85"/>
      <c r="E372" s="91"/>
      <c r="F372" s="97"/>
      <c r="G372" s="98"/>
      <c r="H372" s="36"/>
      <c r="I372" s="97"/>
      <c r="J372" s="98"/>
      <c r="K372" s="36"/>
    </row>
    <row r="373" spans="1:11" ht="12.75">
      <c r="A373" s="33"/>
      <c r="B373" s="34" t="s">
        <v>169</v>
      </c>
      <c r="C373" s="35"/>
      <c r="D373" s="85"/>
      <c r="E373" s="91"/>
      <c r="F373" s="97"/>
      <c r="G373" s="98"/>
      <c r="H373" s="36"/>
      <c r="I373" s="97"/>
      <c r="J373" s="98"/>
      <c r="K373" s="36"/>
    </row>
    <row r="374" spans="1:11" ht="12.75">
      <c r="A374" s="38"/>
      <c r="B374" s="39" t="s">
        <v>168</v>
      </c>
      <c r="C374" s="40">
        <v>1.12</v>
      </c>
      <c r="D374" s="86"/>
      <c r="E374" s="92" t="e">
        <f>AVERAGE(D365:D373)</f>
        <v>#DIV/0!</v>
      </c>
      <c r="F374" s="99" t="e">
        <f>($R$5-$E374)</f>
        <v>#DIV/0!</v>
      </c>
      <c r="G374" s="100" t="e">
        <f>(F374-$C374)</f>
        <v>#DIV/0!</v>
      </c>
      <c r="H374" s="41" t="e">
        <f>(G374)^2</f>
        <v>#DIV/0!</v>
      </c>
      <c r="I374" s="99" t="e">
        <f>($R$5-$E374)/-$R$4</f>
        <v>#DIV/0!</v>
      </c>
      <c r="J374" s="100" t="e">
        <f>(I374-$C374)</f>
        <v>#DIV/0!</v>
      </c>
      <c r="K374" s="41" t="e">
        <f>(J374)^2</f>
        <v>#DIV/0!</v>
      </c>
    </row>
    <row r="375" spans="1:11" ht="12.75">
      <c r="A375" s="69" t="s">
        <v>63</v>
      </c>
      <c r="B375" s="70" t="s">
        <v>204</v>
      </c>
      <c r="C375" s="71"/>
      <c r="D375" s="84"/>
      <c r="E375" s="90"/>
      <c r="F375" s="95"/>
      <c r="G375" s="96"/>
      <c r="H375" s="72"/>
      <c r="I375" s="95"/>
      <c r="J375" s="96"/>
      <c r="K375" s="72"/>
    </row>
    <row r="376" spans="1:11" ht="12.75">
      <c r="A376" s="33"/>
      <c r="B376" s="34" t="s">
        <v>206</v>
      </c>
      <c r="C376" s="35"/>
      <c r="D376" s="85"/>
      <c r="E376" s="91"/>
      <c r="F376" s="97"/>
      <c r="G376" s="98"/>
      <c r="H376" s="36"/>
      <c r="I376" s="97"/>
      <c r="J376" s="98"/>
      <c r="K376" s="36"/>
    </row>
    <row r="377" spans="1:11" ht="12.75">
      <c r="A377" s="33"/>
      <c r="B377" s="34" t="s">
        <v>124</v>
      </c>
      <c r="C377" s="35">
        <v>1.59</v>
      </c>
      <c r="D377" s="80"/>
      <c r="E377" s="91" t="e">
        <f>AVERAGE(D375:D376)</f>
        <v>#DIV/0!</v>
      </c>
      <c r="F377" s="97" t="e">
        <f>($R$5-$E377)</f>
        <v>#DIV/0!</v>
      </c>
      <c r="G377" s="98" t="e">
        <f>(F377-$C377)</f>
        <v>#DIV/0!</v>
      </c>
      <c r="H377" s="36" t="e">
        <f>(G377)^2</f>
        <v>#DIV/0!</v>
      </c>
      <c r="I377" s="97" t="e">
        <f>($R$5-$E377)/-$R$4</f>
        <v>#DIV/0!</v>
      </c>
      <c r="J377" s="98" t="e">
        <f>(I377-$C377)</f>
        <v>#DIV/0!</v>
      </c>
      <c r="K377" s="36" t="e">
        <f>(J377)^2</f>
        <v>#DIV/0!</v>
      </c>
    </row>
    <row r="378" spans="1:11" ht="12.75">
      <c r="A378" s="33"/>
      <c r="B378" s="34" t="s">
        <v>2</v>
      </c>
      <c r="C378" s="35"/>
      <c r="D378" s="85"/>
      <c r="E378" s="91"/>
      <c r="F378" s="97"/>
      <c r="G378" s="98"/>
      <c r="H378" s="36"/>
      <c r="I378" s="97"/>
      <c r="J378" s="98"/>
      <c r="K378" s="36"/>
    </row>
    <row r="379" spans="1:11" ht="12.75">
      <c r="A379" s="33"/>
      <c r="B379" s="34" t="s">
        <v>22</v>
      </c>
      <c r="C379" s="35"/>
      <c r="D379" s="85"/>
      <c r="E379" s="91"/>
      <c r="F379" s="97"/>
      <c r="G379" s="98"/>
      <c r="H379" s="36"/>
      <c r="I379" s="97"/>
      <c r="J379" s="98"/>
      <c r="K379" s="36"/>
    </row>
    <row r="380" spans="1:11" ht="12.75">
      <c r="A380" s="33"/>
      <c r="B380" s="34" t="s">
        <v>24</v>
      </c>
      <c r="C380" s="35"/>
      <c r="D380" s="85"/>
      <c r="E380" s="91"/>
      <c r="F380" s="97"/>
      <c r="G380" s="98"/>
      <c r="H380" s="36"/>
      <c r="I380" s="97"/>
      <c r="J380" s="98"/>
      <c r="K380" s="36"/>
    </row>
    <row r="381" spans="1:11" ht="12.75">
      <c r="A381" s="33"/>
      <c r="B381" s="34" t="s">
        <v>37</v>
      </c>
      <c r="C381" s="35"/>
      <c r="D381" s="85"/>
      <c r="E381" s="91"/>
      <c r="F381" s="97"/>
      <c r="G381" s="98"/>
      <c r="H381" s="36"/>
      <c r="I381" s="97"/>
      <c r="J381" s="98"/>
      <c r="K381" s="36"/>
    </row>
    <row r="382" spans="1:11" ht="12.75">
      <c r="A382" s="33"/>
      <c r="B382" s="34" t="s">
        <v>170</v>
      </c>
      <c r="C382" s="35">
        <v>1.59</v>
      </c>
      <c r="D382" s="80"/>
      <c r="E382" s="91" t="e">
        <f>AVERAGE(D378:D381)</f>
        <v>#DIV/0!</v>
      </c>
      <c r="F382" s="97" t="e">
        <f>($R$5-$E382)</f>
        <v>#DIV/0!</v>
      </c>
      <c r="G382" s="98" t="e">
        <f>(F382-$C382)</f>
        <v>#DIV/0!</v>
      </c>
      <c r="H382" s="36" t="e">
        <f>(G382)^2</f>
        <v>#DIV/0!</v>
      </c>
      <c r="I382" s="97" t="e">
        <f>($R$5-$E382)/-$R$4</f>
        <v>#DIV/0!</v>
      </c>
      <c r="J382" s="98" t="e">
        <f>(I382-$C382)</f>
        <v>#DIV/0!</v>
      </c>
      <c r="K382" s="36" t="e">
        <f>(J382)^2</f>
        <v>#DIV/0!</v>
      </c>
    </row>
    <row r="383" spans="1:11" ht="12.75">
      <c r="A383" s="33"/>
      <c r="B383" s="34" t="s">
        <v>38</v>
      </c>
      <c r="C383" s="35"/>
      <c r="D383" s="85"/>
      <c r="E383" s="91"/>
      <c r="F383" s="97"/>
      <c r="G383" s="98"/>
      <c r="H383" s="36"/>
      <c r="I383" s="97"/>
      <c r="J383" s="98"/>
      <c r="K383" s="36"/>
    </row>
    <row r="384" spans="1:11" ht="12.75">
      <c r="A384" s="33"/>
      <c r="B384" s="34" t="s">
        <v>44</v>
      </c>
      <c r="C384" s="35"/>
      <c r="D384" s="85"/>
      <c r="E384" s="91"/>
      <c r="F384" s="97"/>
      <c r="G384" s="98"/>
      <c r="H384" s="36"/>
      <c r="I384" s="97"/>
      <c r="J384" s="98"/>
      <c r="K384" s="36"/>
    </row>
    <row r="385" spans="1:11" ht="12.75">
      <c r="A385" s="33"/>
      <c r="B385" s="34" t="s">
        <v>45</v>
      </c>
      <c r="C385" s="35"/>
      <c r="D385" s="85"/>
      <c r="E385" s="91"/>
      <c r="F385" s="97"/>
      <c r="G385" s="98"/>
      <c r="H385" s="36"/>
      <c r="I385" s="97"/>
      <c r="J385" s="98"/>
      <c r="K385" s="36"/>
    </row>
    <row r="386" spans="1:11" ht="12.75">
      <c r="A386" s="33"/>
      <c r="B386" s="34" t="s">
        <v>81</v>
      </c>
      <c r="C386" s="35"/>
      <c r="D386" s="85"/>
      <c r="E386" s="91"/>
      <c r="F386" s="97"/>
      <c r="G386" s="98"/>
      <c r="H386" s="36"/>
      <c r="I386" s="97"/>
      <c r="J386" s="98"/>
      <c r="K386" s="36"/>
    </row>
    <row r="387" spans="1:11" ht="12.75">
      <c r="A387" s="38"/>
      <c r="B387" s="39" t="s">
        <v>171</v>
      </c>
      <c r="C387" s="40">
        <v>3.56</v>
      </c>
      <c r="D387" s="86"/>
      <c r="E387" s="92" t="e">
        <f>AVERAGE(D383:D386)</f>
        <v>#DIV/0!</v>
      </c>
      <c r="F387" s="99" t="e">
        <f>($R$5-$E387)</f>
        <v>#DIV/0!</v>
      </c>
      <c r="G387" s="100" t="e">
        <f>(F387-$C387)</f>
        <v>#DIV/0!</v>
      </c>
      <c r="H387" s="41" t="e">
        <f>(G387)^2</f>
        <v>#DIV/0!</v>
      </c>
      <c r="I387" s="99" t="e">
        <f>($R$5-$E387)/-$R$4</f>
        <v>#DIV/0!</v>
      </c>
      <c r="J387" s="100" t="e">
        <f>(I387-$C387)</f>
        <v>#DIV/0!</v>
      </c>
      <c r="K387" s="41" t="e">
        <f>(J387)^2</f>
        <v>#DIV/0!</v>
      </c>
    </row>
    <row r="388" spans="1:11" ht="12.75">
      <c r="A388" s="69" t="s">
        <v>64</v>
      </c>
      <c r="B388" s="70" t="s">
        <v>211</v>
      </c>
      <c r="C388" s="71"/>
      <c r="D388" s="84"/>
      <c r="E388" s="90"/>
      <c r="F388" s="95"/>
      <c r="G388" s="96"/>
      <c r="H388" s="72"/>
      <c r="I388" s="95"/>
      <c r="J388" s="96"/>
      <c r="K388" s="72"/>
    </row>
    <row r="389" spans="1:11" ht="12.75">
      <c r="A389" s="33"/>
      <c r="B389" s="34" t="s">
        <v>4</v>
      </c>
      <c r="C389" s="35"/>
      <c r="D389" s="85"/>
      <c r="E389" s="91"/>
      <c r="F389" s="97"/>
      <c r="G389" s="98"/>
      <c r="H389" s="36"/>
      <c r="I389" s="97"/>
      <c r="J389" s="98"/>
      <c r="K389" s="36"/>
    </row>
    <row r="390" spans="1:11" ht="12.75">
      <c r="A390" s="33"/>
      <c r="B390" s="34" t="s">
        <v>2</v>
      </c>
      <c r="C390" s="35"/>
      <c r="D390" s="85"/>
      <c r="E390" s="91"/>
      <c r="F390" s="97"/>
      <c r="G390" s="98"/>
      <c r="H390" s="36"/>
      <c r="I390" s="97"/>
      <c r="J390" s="98"/>
      <c r="K390" s="36"/>
    </row>
    <row r="391" spans="1:11" ht="12.75">
      <c r="A391" s="33"/>
      <c r="B391" s="34" t="s">
        <v>147</v>
      </c>
      <c r="C391" s="35">
        <v>2.34</v>
      </c>
      <c r="D391" s="80"/>
      <c r="E391" s="91" t="e">
        <f>AVERAGE(D388:D390)</f>
        <v>#DIV/0!</v>
      </c>
      <c r="F391" s="97" t="e">
        <f>($R$5-$E391)</f>
        <v>#DIV/0!</v>
      </c>
      <c r="G391" s="98" t="e">
        <f>(F391-$C391)</f>
        <v>#DIV/0!</v>
      </c>
      <c r="H391" s="36" t="e">
        <f>(G391)^2</f>
        <v>#DIV/0!</v>
      </c>
      <c r="I391" s="97" t="e">
        <f>($R$5-$E391)/-$R$4</f>
        <v>#DIV/0!</v>
      </c>
      <c r="J391" s="98" t="e">
        <f>(I391-$C391)</f>
        <v>#DIV/0!</v>
      </c>
      <c r="K391" s="36" t="e">
        <f>(J391)^2</f>
        <v>#DIV/0!</v>
      </c>
    </row>
    <row r="392" spans="1:11" ht="12.75">
      <c r="A392" s="33"/>
      <c r="B392" s="34" t="s">
        <v>22</v>
      </c>
      <c r="C392" s="35"/>
      <c r="D392" s="85"/>
      <c r="E392" s="91"/>
      <c r="F392" s="97"/>
      <c r="G392" s="98"/>
      <c r="H392" s="36"/>
      <c r="I392" s="97"/>
      <c r="J392" s="98"/>
      <c r="K392" s="36"/>
    </row>
    <row r="393" spans="1:11" ht="12.75">
      <c r="A393" s="33"/>
      <c r="B393" s="34" t="s">
        <v>24</v>
      </c>
      <c r="C393" s="35"/>
      <c r="D393" s="85"/>
      <c r="E393" s="91"/>
      <c r="F393" s="97"/>
      <c r="G393" s="98"/>
      <c r="H393" s="36"/>
      <c r="I393" s="97"/>
      <c r="J393" s="98"/>
      <c r="K393" s="36"/>
    </row>
    <row r="394" spans="1:11" ht="12.75">
      <c r="A394" s="33"/>
      <c r="B394" s="34" t="s">
        <v>37</v>
      </c>
      <c r="C394" s="35"/>
      <c r="D394" s="85"/>
      <c r="E394" s="91"/>
      <c r="F394" s="97"/>
      <c r="G394" s="98"/>
      <c r="H394" s="36"/>
      <c r="I394" s="97"/>
      <c r="J394" s="98"/>
      <c r="K394" s="36"/>
    </row>
    <row r="395" spans="1:11" ht="12.75">
      <c r="A395" s="33"/>
      <c r="B395" s="34" t="s">
        <v>38</v>
      </c>
      <c r="C395" s="35"/>
      <c r="D395" s="85"/>
      <c r="E395" s="91"/>
      <c r="F395" s="97"/>
      <c r="G395" s="98"/>
      <c r="H395" s="36"/>
      <c r="I395" s="97"/>
      <c r="J395" s="98"/>
      <c r="K395" s="36"/>
    </row>
    <row r="396" spans="1:11" ht="12.75">
      <c r="A396" s="33"/>
      <c r="B396" s="34" t="s">
        <v>159</v>
      </c>
      <c r="C396" s="35">
        <v>2.48</v>
      </c>
      <c r="D396" s="80"/>
      <c r="E396" s="91" t="e">
        <f>AVERAGE(D392:D395)</f>
        <v>#DIV/0!</v>
      </c>
      <c r="F396" s="97" t="e">
        <f>($R$5-$E396)</f>
        <v>#DIV/0!</v>
      </c>
      <c r="G396" s="98" t="e">
        <f>(F396-$C396)</f>
        <v>#DIV/0!</v>
      </c>
      <c r="H396" s="36" t="e">
        <f>(G396)^2</f>
        <v>#DIV/0!</v>
      </c>
      <c r="I396" s="97" t="e">
        <f>($R$5-$E396)/-$R$4</f>
        <v>#DIV/0!</v>
      </c>
      <c r="J396" s="98" t="e">
        <f>(I396-$C396)</f>
        <v>#DIV/0!</v>
      </c>
      <c r="K396" s="36" t="e">
        <f>(J396)^2</f>
        <v>#DIV/0!</v>
      </c>
    </row>
    <row r="397" spans="1:11" ht="12.75">
      <c r="A397" s="33"/>
      <c r="B397" s="34" t="s">
        <v>44</v>
      </c>
      <c r="C397" s="35"/>
      <c r="D397" s="85"/>
      <c r="E397" s="91"/>
      <c r="F397" s="97"/>
      <c r="G397" s="98"/>
      <c r="H397" s="36"/>
      <c r="I397" s="97"/>
      <c r="J397" s="98"/>
      <c r="K397" s="36"/>
    </row>
    <row r="398" spans="1:11" ht="12.75">
      <c r="A398" s="33"/>
      <c r="B398" s="34" t="s">
        <v>45</v>
      </c>
      <c r="C398" s="35"/>
      <c r="D398" s="85"/>
      <c r="E398" s="91"/>
      <c r="F398" s="97"/>
      <c r="G398" s="98"/>
      <c r="H398" s="36"/>
      <c r="I398" s="97"/>
      <c r="J398" s="98"/>
      <c r="K398" s="36"/>
    </row>
    <row r="399" spans="1:11" ht="12.75">
      <c r="A399" s="33"/>
      <c r="B399" s="34" t="s">
        <v>81</v>
      </c>
      <c r="C399" s="35"/>
      <c r="D399" s="85"/>
      <c r="E399" s="91"/>
      <c r="F399" s="97"/>
      <c r="G399" s="98"/>
      <c r="H399" s="36"/>
      <c r="I399" s="97"/>
      <c r="J399" s="98"/>
      <c r="K399" s="36"/>
    </row>
    <row r="400" spans="1:11" ht="12.75">
      <c r="A400" s="33"/>
      <c r="B400" s="34" t="s">
        <v>85</v>
      </c>
      <c r="C400" s="35"/>
      <c r="D400" s="85"/>
      <c r="E400" s="91"/>
      <c r="F400" s="97"/>
      <c r="G400" s="98"/>
      <c r="H400" s="36"/>
      <c r="I400" s="97"/>
      <c r="J400" s="98"/>
      <c r="K400" s="36"/>
    </row>
    <row r="401" spans="1:11" ht="12.75">
      <c r="A401" s="38"/>
      <c r="B401" s="39" t="s">
        <v>172</v>
      </c>
      <c r="C401" s="40">
        <v>1.78</v>
      </c>
      <c r="D401" s="86"/>
      <c r="E401" s="92" t="e">
        <f>AVERAGE(D397:D400)</f>
        <v>#DIV/0!</v>
      </c>
      <c r="F401" s="99" t="e">
        <f>($R$5-$E401)</f>
        <v>#DIV/0!</v>
      </c>
      <c r="G401" s="100" t="e">
        <f>(F401-$C401)</f>
        <v>#DIV/0!</v>
      </c>
      <c r="H401" s="41" t="e">
        <f>(G401)^2</f>
        <v>#DIV/0!</v>
      </c>
      <c r="I401" s="99" t="e">
        <f>($R$5-$E401)/-$R$4</f>
        <v>#DIV/0!</v>
      </c>
      <c r="J401" s="100" t="e">
        <f>(I401-$C401)</f>
        <v>#DIV/0!</v>
      </c>
      <c r="K401" s="41" t="e">
        <f>(J401)^2</f>
        <v>#DIV/0!</v>
      </c>
    </row>
    <row r="402" spans="1:11" ht="12.75">
      <c r="A402" s="69" t="s">
        <v>65</v>
      </c>
      <c r="B402" s="70" t="s">
        <v>211</v>
      </c>
      <c r="C402" s="71"/>
      <c r="D402" s="84"/>
      <c r="E402" s="90"/>
      <c r="F402" s="95"/>
      <c r="G402" s="96"/>
      <c r="H402" s="72"/>
      <c r="I402" s="95"/>
      <c r="J402" s="96"/>
      <c r="K402" s="72"/>
    </row>
    <row r="403" spans="1:11" ht="12.75">
      <c r="A403" s="33"/>
      <c r="B403" s="34" t="s">
        <v>4</v>
      </c>
      <c r="C403" s="35"/>
      <c r="D403" s="85"/>
      <c r="E403" s="91"/>
      <c r="F403" s="97"/>
      <c r="G403" s="98"/>
      <c r="H403" s="36"/>
      <c r="I403" s="97"/>
      <c r="J403" s="98"/>
      <c r="K403" s="36"/>
    </row>
    <row r="404" spans="1:11" ht="12.75">
      <c r="A404" s="33"/>
      <c r="B404" s="34" t="s">
        <v>2</v>
      </c>
      <c r="C404" s="35"/>
      <c r="D404" s="85"/>
      <c r="E404" s="91"/>
      <c r="F404" s="97"/>
      <c r="G404" s="98"/>
      <c r="H404" s="36"/>
      <c r="I404" s="97"/>
      <c r="J404" s="98"/>
      <c r="K404" s="36"/>
    </row>
    <row r="405" spans="1:11" ht="12.75">
      <c r="A405" s="33"/>
      <c r="B405" s="34" t="s">
        <v>22</v>
      </c>
      <c r="C405" s="35"/>
      <c r="D405" s="85"/>
      <c r="E405" s="91"/>
      <c r="F405" s="97"/>
      <c r="G405" s="98"/>
      <c r="H405" s="36"/>
      <c r="I405" s="97"/>
      <c r="J405" s="98"/>
      <c r="K405" s="36"/>
    </row>
    <row r="406" spans="1:11" ht="12.75">
      <c r="A406" s="33"/>
      <c r="B406" s="34" t="s">
        <v>148</v>
      </c>
      <c r="C406" s="35"/>
      <c r="D406" s="80"/>
      <c r="E406" s="91" t="e">
        <f>AVERAGE(D402:D405)</f>
        <v>#DIV/0!</v>
      </c>
      <c r="F406" s="97"/>
      <c r="G406" s="98"/>
      <c r="H406" s="36"/>
      <c r="I406" s="97"/>
      <c r="J406" s="98"/>
      <c r="K406" s="36"/>
    </row>
    <row r="407" spans="1:11" ht="12.75">
      <c r="A407" s="33"/>
      <c r="B407" s="34" t="s">
        <v>24</v>
      </c>
      <c r="C407" s="35"/>
      <c r="D407" s="85"/>
      <c r="E407" s="91"/>
      <c r="F407" s="97"/>
      <c r="G407" s="98"/>
      <c r="H407" s="36"/>
      <c r="I407" s="97"/>
      <c r="J407" s="98"/>
      <c r="K407" s="36"/>
    </row>
    <row r="408" spans="1:11" ht="12.75">
      <c r="A408" s="33"/>
      <c r="B408" s="34" t="s">
        <v>37</v>
      </c>
      <c r="C408" s="35"/>
      <c r="D408" s="85"/>
      <c r="E408" s="91"/>
      <c r="F408" s="97"/>
      <c r="G408" s="98"/>
      <c r="H408" s="36"/>
      <c r="I408" s="97"/>
      <c r="J408" s="98"/>
      <c r="K408" s="36"/>
    </row>
    <row r="409" spans="1:11" ht="12.75">
      <c r="A409" s="33"/>
      <c r="B409" s="34" t="s">
        <v>38</v>
      </c>
      <c r="C409" s="35"/>
      <c r="D409" s="85"/>
      <c r="E409" s="91"/>
      <c r="F409" s="97"/>
      <c r="G409" s="98"/>
      <c r="H409" s="36"/>
      <c r="I409" s="97"/>
      <c r="J409" s="98"/>
      <c r="K409" s="36"/>
    </row>
    <row r="410" spans="1:11" ht="12.75">
      <c r="A410" s="33"/>
      <c r="B410" s="34" t="s">
        <v>44</v>
      </c>
      <c r="C410" s="35"/>
      <c r="D410" s="85"/>
      <c r="E410" s="91"/>
      <c r="F410" s="97"/>
      <c r="G410" s="98"/>
      <c r="H410" s="36"/>
      <c r="I410" s="97"/>
      <c r="J410" s="98"/>
      <c r="K410" s="36"/>
    </row>
    <row r="411" spans="1:11" ht="12.75">
      <c r="A411" s="38"/>
      <c r="B411" s="39" t="s">
        <v>173</v>
      </c>
      <c r="C411" s="40">
        <v>2.02</v>
      </c>
      <c r="D411" s="86"/>
      <c r="E411" s="92" t="e">
        <f>AVERAGE(D407:D410)</f>
        <v>#DIV/0!</v>
      </c>
      <c r="F411" s="99" t="e">
        <f>($R$5-$E411)</f>
        <v>#DIV/0!</v>
      </c>
      <c r="G411" s="100" t="e">
        <f>(F411-$C411)</f>
        <v>#DIV/0!</v>
      </c>
      <c r="H411" s="41" t="e">
        <f>(G411)^2</f>
        <v>#DIV/0!</v>
      </c>
      <c r="I411" s="99" t="e">
        <f>($R$5-$E411)/-$R$4</f>
        <v>#DIV/0!</v>
      </c>
      <c r="J411" s="100" t="e">
        <f>(I411-$C411)</f>
        <v>#DIV/0!</v>
      </c>
      <c r="K411" s="41" t="e">
        <f>(J411)^2</f>
        <v>#DIV/0!</v>
      </c>
    </row>
    <row r="412" spans="1:11" ht="12.75">
      <c r="A412" s="69" t="s">
        <v>66</v>
      </c>
      <c r="B412" s="70" t="s">
        <v>211</v>
      </c>
      <c r="C412" s="71"/>
      <c r="D412" s="84"/>
      <c r="E412" s="90"/>
      <c r="F412" s="95"/>
      <c r="G412" s="96"/>
      <c r="H412" s="72"/>
      <c r="I412" s="95"/>
      <c r="J412" s="96"/>
      <c r="K412" s="72"/>
    </row>
    <row r="413" spans="1:11" ht="12.75">
      <c r="A413" s="33" t="s">
        <v>67</v>
      </c>
      <c r="B413" s="34" t="s">
        <v>4</v>
      </c>
      <c r="C413" s="35"/>
      <c r="D413" s="85"/>
      <c r="E413" s="91"/>
      <c r="F413" s="97"/>
      <c r="G413" s="98"/>
      <c r="H413" s="36"/>
      <c r="I413" s="97"/>
      <c r="J413" s="98"/>
      <c r="K413" s="36"/>
    </row>
    <row r="414" spans="1:11" ht="12.75">
      <c r="A414" s="33"/>
      <c r="B414" s="34" t="s">
        <v>2</v>
      </c>
      <c r="C414" s="35"/>
      <c r="D414" s="85"/>
      <c r="E414" s="91"/>
      <c r="F414" s="97"/>
      <c r="G414" s="98"/>
      <c r="H414" s="36"/>
      <c r="I414" s="97"/>
      <c r="J414" s="98"/>
      <c r="K414" s="36"/>
    </row>
    <row r="415" spans="1:11" ht="12.75">
      <c r="A415" s="33"/>
      <c r="B415" s="34" t="s">
        <v>22</v>
      </c>
      <c r="C415" s="35"/>
      <c r="D415" s="85"/>
      <c r="E415" s="91"/>
      <c r="F415" s="97"/>
      <c r="G415" s="98"/>
      <c r="H415" s="36"/>
      <c r="I415" s="97"/>
      <c r="J415" s="98"/>
      <c r="K415" s="36"/>
    </row>
    <row r="416" spans="1:11" ht="12.75">
      <c r="A416" s="33"/>
      <c r="B416" s="34" t="s">
        <v>24</v>
      </c>
      <c r="C416" s="35"/>
      <c r="D416" s="85"/>
      <c r="E416" s="91"/>
      <c r="F416" s="97"/>
      <c r="G416" s="98"/>
      <c r="H416" s="36"/>
      <c r="I416" s="97"/>
      <c r="J416" s="98"/>
      <c r="K416" s="36"/>
    </row>
    <row r="417" spans="1:11" ht="12.75">
      <c r="A417" s="33"/>
      <c r="B417" s="34" t="s">
        <v>37</v>
      </c>
      <c r="C417" s="35"/>
      <c r="D417" s="85"/>
      <c r="E417" s="91"/>
      <c r="F417" s="97"/>
      <c r="G417" s="98"/>
      <c r="H417" s="36"/>
      <c r="I417" s="97"/>
      <c r="J417" s="98"/>
      <c r="K417" s="36"/>
    </row>
    <row r="418" spans="1:11" ht="12.75">
      <c r="A418" s="33"/>
      <c r="B418" s="34" t="s">
        <v>38</v>
      </c>
      <c r="C418" s="35"/>
      <c r="D418" s="85"/>
      <c r="E418" s="91"/>
      <c r="F418" s="97"/>
      <c r="G418" s="98"/>
      <c r="H418" s="36"/>
      <c r="I418" s="97"/>
      <c r="J418" s="98"/>
      <c r="K418" s="36"/>
    </row>
    <row r="419" spans="1:11" ht="12.75">
      <c r="A419" s="33"/>
      <c r="B419" s="34" t="s">
        <v>44</v>
      </c>
      <c r="C419" s="35"/>
      <c r="D419" s="85"/>
      <c r="E419" s="91"/>
      <c r="F419" s="97"/>
      <c r="G419" s="98"/>
      <c r="H419" s="36"/>
      <c r="I419" s="97"/>
      <c r="J419" s="98"/>
      <c r="K419" s="36"/>
    </row>
    <row r="420" spans="1:11" ht="12.75">
      <c r="A420" s="33"/>
      <c r="B420" s="34" t="s">
        <v>45</v>
      </c>
      <c r="C420" s="35"/>
      <c r="D420" s="85"/>
      <c r="E420" s="91"/>
      <c r="F420" s="97"/>
      <c r="G420" s="98"/>
      <c r="H420" s="36"/>
      <c r="I420" s="97"/>
      <c r="J420" s="98"/>
      <c r="K420" s="36"/>
    </row>
    <row r="421" spans="1:11" ht="12.75">
      <c r="A421" s="38"/>
      <c r="B421" s="39" t="s">
        <v>174</v>
      </c>
      <c r="C421" s="40">
        <v>1.39</v>
      </c>
      <c r="D421" s="86"/>
      <c r="E421" s="92" t="e">
        <f>AVERAGE(D412:D420)</f>
        <v>#DIV/0!</v>
      </c>
      <c r="F421" s="99" t="e">
        <f>($R$5-$E421)</f>
        <v>#DIV/0!</v>
      </c>
      <c r="G421" s="100" t="e">
        <f>(F421-$C421)</f>
        <v>#DIV/0!</v>
      </c>
      <c r="H421" s="41" t="e">
        <f>(G421)^2</f>
        <v>#DIV/0!</v>
      </c>
      <c r="I421" s="99" t="e">
        <f>($R$5-$E421)/-$R$4</f>
        <v>#DIV/0!</v>
      </c>
      <c r="J421" s="100" t="e">
        <f>(I421-$C421)</f>
        <v>#DIV/0!</v>
      </c>
      <c r="K421" s="41" t="e">
        <f>(J421)^2</f>
        <v>#DIV/0!</v>
      </c>
    </row>
    <row r="422" spans="1:11" ht="12.75">
      <c r="A422" s="69" t="s">
        <v>68</v>
      </c>
      <c r="B422" s="70" t="s">
        <v>211</v>
      </c>
      <c r="C422" s="71">
        <v>6.09</v>
      </c>
      <c r="D422" s="84"/>
      <c r="E422" s="90">
        <f>D422</f>
        <v>0</v>
      </c>
      <c r="F422" s="95" t="e">
        <f>($R$5-$E422)</f>
        <v>#DIV/0!</v>
      </c>
      <c r="G422" s="96" t="e">
        <f>(F422-$C422)</f>
        <v>#DIV/0!</v>
      </c>
      <c r="H422" s="72" t="e">
        <f>(G422)^2</f>
        <v>#DIV/0!</v>
      </c>
      <c r="I422" s="95" t="e">
        <f>($R$5-$E422)/-$R$4</f>
        <v>#DIV/0!</v>
      </c>
      <c r="J422" s="96" t="e">
        <f>(I422-$C422)</f>
        <v>#DIV/0!</v>
      </c>
      <c r="K422" s="72" t="e">
        <f>(J422)^2</f>
        <v>#DIV/0!</v>
      </c>
    </row>
    <row r="423" spans="1:11" ht="12.75">
      <c r="A423" s="33"/>
      <c r="B423" s="34" t="s">
        <v>4</v>
      </c>
      <c r="C423" s="35">
        <v>7.72</v>
      </c>
      <c r="D423" s="85"/>
      <c r="E423" s="91">
        <f>D423</f>
        <v>0</v>
      </c>
      <c r="F423" s="97" t="e">
        <f>($R$5-$E423)</f>
        <v>#DIV/0!</v>
      </c>
      <c r="G423" s="98" t="e">
        <f>(F423-$C423)</f>
        <v>#DIV/0!</v>
      </c>
      <c r="H423" s="36" t="e">
        <f>(G423)^2</f>
        <v>#DIV/0!</v>
      </c>
      <c r="I423" s="97" t="e">
        <f>($R$5-$E423)/-$R$4</f>
        <v>#DIV/0!</v>
      </c>
      <c r="J423" s="98" t="e">
        <f>(I423-$C423)</f>
        <v>#DIV/0!</v>
      </c>
      <c r="K423" s="36" t="e">
        <f>(J423)^2</f>
        <v>#DIV/0!</v>
      </c>
    </row>
    <row r="424" spans="1:11" ht="12.75">
      <c r="A424" s="33"/>
      <c r="B424" s="34" t="s">
        <v>2</v>
      </c>
      <c r="C424" s="35"/>
      <c r="D424" s="85"/>
      <c r="E424" s="91"/>
      <c r="F424" s="97"/>
      <c r="G424" s="98"/>
      <c r="H424" s="36"/>
      <c r="I424" s="97"/>
      <c r="J424" s="98"/>
      <c r="K424" s="36"/>
    </row>
    <row r="425" spans="1:11" ht="12.75">
      <c r="A425" s="33"/>
      <c r="B425" s="34" t="s">
        <v>22</v>
      </c>
      <c r="C425" s="35"/>
      <c r="D425" s="85"/>
      <c r="E425" s="91"/>
      <c r="F425" s="97"/>
      <c r="G425" s="98"/>
      <c r="H425" s="36"/>
      <c r="I425" s="97"/>
      <c r="J425" s="98"/>
      <c r="K425" s="36"/>
    </row>
    <row r="426" spans="1:11" ht="12.75">
      <c r="A426" s="33"/>
      <c r="B426" s="34" t="s">
        <v>142</v>
      </c>
      <c r="C426" s="35">
        <v>2.69</v>
      </c>
      <c r="D426" s="80"/>
      <c r="E426" s="91" t="e">
        <f>AVERAGE(D424:D425)</f>
        <v>#DIV/0!</v>
      </c>
      <c r="F426" s="97" t="e">
        <f>($R$5-$E426)</f>
        <v>#DIV/0!</v>
      </c>
      <c r="G426" s="98" t="e">
        <f>(F426-$C426)</f>
        <v>#DIV/0!</v>
      </c>
      <c r="H426" s="36" t="e">
        <f>(G426)^2</f>
        <v>#DIV/0!</v>
      </c>
      <c r="I426" s="97" t="e">
        <f>($R$5-$E426)/-$R$4</f>
        <v>#DIV/0!</v>
      </c>
      <c r="J426" s="98" t="e">
        <f>(I426-$C426)</f>
        <v>#DIV/0!</v>
      </c>
      <c r="K426" s="36" t="e">
        <f>(J426)^2</f>
        <v>#DIV/0!</v>
      </c>
    </row>
    <row r="427" spans="1:11" ht="12.75">
      <c r="A427" s="33"/>
      <c r="B427" s="34" t="s">
        <v>24</v>
      </c>
      <c r="C427" s="35"/>
      <c r="D427" s="85"/>
      <c r="E427" s="91"/>
      <c r="F427" s="97"/>
      <c r="G427" s="98"/>
      <c r="H427" s="36"/>
      <c r="I427" s="97"/>
      <c r="J427" s="98"/>
      <c r="K427" s="36"/>
    </row>
    <row r="428" spans="1:11" ht="12.75">
      <c r="A428" s="33"/>
      <c r="B428" s="34" t="s">
        <v>37</v>
      </c>
      <c r="C428" s="35"/>
      <c r="D428" s="85"/>
      <c r="E428" s="91"/>
      <c r="F428" s="97"/>
      <c r="G428" s="98"/>
      <c r="H428" s="36"/>
      <c r="I428" s="97"/>
      <c r="J428" s="98"/>
      <c r="K428" s="36"/>
    </row>
    <row r="429" spans="1:11" ht="12.75">
      <c r="A429" s="38"/>
      <c r="B429" s="39" t="s">
        <v>164</v>
      </c>
      <c r="C429" s="40">
        <v>2.22</v>
      </c>
      <c r="D429" s="86"/>
      <c r="E429" s="92" t="e">
        <f>AVERAGE(D427:D428)</f>
        <v>#DIV/0!</v>
      </c>
      <c r="F429" s="99" t="e">
        <f>($R$5-$E429)</f>
        <v>#DIV/0!</v>
      </c>
      <c r="G429" s="100" t="e">
        <f>(F429-$C429)</f>
        <v>#DIV/0!</v>
      </c>
      <c r="H429" s="41" t="e">
        <f>(G429)^2</f>
        <v>#DIV/0!</v>
      </c>
      <c r="I429" s="99" t="e">
        <f>($R$5-$E429)/-$R$4</f>
        <v>#DIV/0!</v>
      </c>
      <c r="J429" s="100" t="e">
        <f>(I429-$C429)</f>
        <v>#DIV/0!</v>
      </c>
      <c r="K429" s="41" t="e">
        <f>(J429)^2</f>
        <v>#DIV/0!</v>
      </c>
    </row>
    <row r="430" spans="1:11" ht="12.75">
      <c r="A430" s="69" t="s">
        <v>69</v>
      </c>
      <c r="B430" s="70" t="s">
        <v>208</v>
      </c>
      <c r="C430" s="71"/>
      <c r="D430" s="84"/>
      <c r="E430" s="90"/>
      <c r="F430" s="95"/>
      <c r="G430" s="96"/>
      <c r="H430" s="72"/>
      <c r="I430" s="95"/>
      <c r="J430" s="96"/>
      <c r="K430" s="72"/>
    </row>
    <row r="431" spans="1:11" ht="12.75">
      <c r="A431" s="33"/>
      <c r="B431" s="34" t="s">
        <v>4</v>
      </c>
      <c r="C431" s="35"/>
      <c r="D431" s="85"/>
      <c r="E431" s="91"/>
      <c r="F431" s="97"/>
      <c r="G431" s="98"/>
      <c r="H431" s="36"/>
      <c r="I431" s="97"/>
      <c r="J431" s="98"/>
      <c r="K431" s="36"/>
    </row>
    <row r="432" spans="1:11" ht="12.75">
      <c r="A432" s="33"/>
      <c r="B432" s="34" t="s">
        <v>2</v>
      </c>
      <c r="C432" s="35"/>
      <c r="D432" s="85"/>
      <c r="E432" s="91"/>
      <c r="F432" s="97"/>
      <c r="G432" s="98"/>
      <c r="H432" s="36"/>
      <c r="I432" s="97"/>
      <c r="J432" s="98"/>
      <c r="K432" s="36"/>
    </row>
    <row r="433" spans="1:11" ht="12.75">
      <c r="A433" s="33"/>
      <c r="B433" s="34" t="s">
        <v>175</v>
      </c>
      <c r="C433" s="35">
        <v>3.62</v>
      </c>
      <c r="D433" s="80"/>
      <c r="E433" s="91" t="e">
        <f>AVERAGE(D430:D432)</f>
        <v>#DIV/0!</v>
      </c>
      <c r="F433" s="97" t="e">
        <f>($R$5-$E433)</f>
        <v>#DIV/0!</v>
      </c>
      <c r="G433" s="98" t="e">
        <f>(F433-$C433)</f>
        <v>#DIV/0!</v>
      </c>
      <c r="H433" s="36" t="e">
        <f>(G433)^2</f>
        <v>#DIV/0!</v>
      </c>
      <c r="I433" s="97" t="e">
        <f>($R$5-$E433)/-$R$4</f>
        <v>#DIV/0!</v>
      </c>
      <c r="J433" s="98" t="e">
        <f>(I433-$C433)</f>
        <v>#DIV/0!</v>
      </c>
      <c r="K433" s="36" t="e">
        <f>(J433)^2</f>
        <v>#DIV/0!</v>
      </c>
    </row>
    <row r="434" spans="1:11" ht="12.75">
      <c r="A434" s="33"/>
      <c r="B434" s="34" t="s">
        <v>22</v>
      </c>
      <c r="C434" s="35"/>
      <c r="D434" s="85"/>
      <c r="E434" s="91"/>
      <c r="F434" s="97"/>
      <c r="G434" s="98"/>
      <c r="H434" s="36"/>
      <c r="I434" s="97"/>
      <c r="J434" s="98"/>
      <c r="K434" s="36"/>
    </row>
    <row r="435" spans="1:11" ht="12.75">
      <c r="A435" s="33"/>
      <c r="B435" s="34" t="s">
        <v>24</v>
      </c>
      <c r="C435" s="35"/>
      <c r="D435" s="85"/>
      <c r="E435" s="91"/>
      <c r="F435" s="97"/>
      <c r="G435" s="98"/>
      <c r="H435" s="36"/>
      <c r="I435" s="97"/>
      <c r="J435" s="98"/>
      <c r="K435" s="36"/>
    </row>
    <row r="436" spans="1:11" ht="12.75">
      <c r="A436" s="33"/>
      <c r="B436" s="34" t="s">
        <v>162</v>
      </c>
      <c r="C436" s="35">
        <v>6.57</v>
      </c>
      <c r="D436" s="80"/>
      <c r="E436" s="91" t="e">
        <f>AVERAGE(D434:D435)</f>
        <v>#DIV/0!</v>
      </c>
      <c r="F436" s="97" t="e">
        <f>($R$5-$E436)</f>
        <v>#DIV/0!</v>
      </c>
      <c r="G436" s="98" t="e">
        <f>(F436-$C436)</f>
        <v>#DIV/0!</v>
      </c>
      <c r="H436" s="36" t="e">
        <f>(G436)^2</f>
        <v>#DIV/0!</v>
      </c>
      <c r="I436" s="97" t="e">
        <f>($R$5-$E436)/-$R$4</f>
        <v>#DIV/0!</v>
      </c>
      <c r="J436" s="98" t="e">
        <f>(I436-$C436)</f>
        <v>#DIV/0!</v>
      </c>
      <c r="K436" s="36" t="e">
        <f>(J436)^2</f>
        <v>#DIV/0!</v>
      </c>
    </row>
    <row r="437" spans="1:11" ht="12.75">
      <c r="A437" s="33"/>
      <c r="B437" s="34" t="s">
        <v>37</v>
      </c>
      <c r="C437" s="35"/>
      <c r="D437" s="85"/>
      <c r="E437" s="91"/>
      <c r="F437" s="97"/>
      <c r="G437" s="98"/>
      <c r="H437" s="36"/>
      <c r="I437" s="97"/>
      <c r="J437" s="98"/>
      <c r="K437" s="36"/>
    </row>
    <row r="438" spans="1:11" ht="12.75">
      <c r="A438" s="33"/>
      <c r="B438" s="34" t="s">
        <v>38</v>
      </c>
      <c r="C438" s="35"/>
      <c r="D438" s="85"/>
      <c r="E438" s="91"/>
      <c r="F438" s="97"/>
      <c r="G438" s="98"/>
      <c r="H438" s="36"/>
      <c r="I438" s="97"/>
      <c r="J438" s="98"/>
      <c r="K438" s="36"/>
    </row>
    <row r="439" spans="1:11" ht="12.75">
      <c r="A439" s="38"/>
      <c r="B439" s="39" t="s">
        <v>166</v>
      </c>
      <c r="C439" s="40">
        <v>6.11</v>
      </c>
      <c r="D439" s="86"/>
      <c r="E439" s="92" t="e">
        <f>AVERAGE(D437:D438)</f>
        <v>#DIV/0!</v>
      </c>
      <c r="F439" s="99" t="e">
        <f>($R$5-$E439)</f>
        <v>#DIV/0!</v>
      </c>
      <c r="G439" s="100" t="e">
        <f>(F439-$C439)</f>
        <v>#DIV/0!</v>
      </c>
      <c r="H439" s="41" t="e">
        <f>(G439)^2</f>
        <v>#DIV/0!</v>
      </c>
      <c r="I439" s="99" t="e">
        <f>($R$5-$E439)/-$R$4</f>
        <v>#DIV/0!</v>
      </c>
      <c r="J439" s="100" t="e">
        <f>(I439-$C439)</f>
        <v>#DIV/0!</v>
      </c>
      <c r="K439" s="41" t="e">
        <f>(J439)^2</f>
        <v>#DIV/0!</v>
      </c>
    </row>
    <row r="440" spans="1:11" ht="12.75">
      <c r="A440" s="69" t="s">
        <v>70</v>
      </c>
      <c r="B440" s="70" t="s">
        <v>4</v>
      </c>
      <c r="C440" s="71">
        <v>7.11</v>
      </c>
      <c r="D440" s="84"/>
      <c r="E440" s="90">
        <f>D440</f>
        <v>0</v>
      </c>
      <c r="F440" s="95" t="e">
        <f>($R$5-$E440)</f>
        <v>#DIV/0!</v>
      </c>
      <c r="G440" s="96" t="e">
        <f>(F440-$C440)</f>
        <v>#DIV/0!</v>
      </c>
      <c r="H440" s="72" t="e">
        <f>(G440)^2</f>
        <v>#DIV/0!</v>
      </c>
      <c r="I440" s="95" t="e">
        <f>($R$5-$E440)/-$R$4</f>
        <v>#DIV/0!</v>
      </c>
      <c r="J440" s="96" t="e">
        <f>(I440-$C440)</f>
        <v>#DIV/0!</v>
      </c>
      <c r="K440" s="72" t="e">
        <f>(J440)^2</f>
        <v>#DIV/0!</v>
      </c>
    </row>
    <row r="441" spans="1:11" ht="12.75">
      <c r="A441" s="33"/>
      <c r="B441" s="34" t="s">
        <v>2</v>
      </c>
      <c r="C441" s="35">
        <v>6.52</v>
      </c>
      <c r="D441" s="85"/>
      <c r="E441" s="91">
        <f>D441</f>
        <v>0</v>
      </c>
      <c r="F441" s="97" t="e">
        <f>($R$5-$E441)</f>
        <v>#DIV/0!</v>
      </c>
      <c r="G441" s="98" t="e">
        <f>(F441-$C441)</f>
        <v>#DIV/0!</v>
      </c>
      <c r="H441" s="36" t="e">
        <f>(G441)^2</f>
        <v>#DIV/0!</v>
      </c>
      <c r="I441" s="97" t="e">
        <f>($R$5-$E441)/-$R$4</f>
        <v>#DIV/0!</v>
      </c>
      <c r="J441" s="98" t="e">
        <f>(I441-$C441)</f>
        <v>#DIV/0!</v>
      </c>
      <c r="K441" s="36" t="e">
        <f>(J441)^2</f>
        <v>#DIV/0!</v>
      </c>
    </row>
    <row r="442" spans="1:11" ht="12.75">
      <c r="A442" s="33"/>
      <c r="B442" s="34" t="s">
        <v>22</v>
      </c>
      <c r="C442" s="35">
        <v>7.61</v>
      </c>
      <c r="D442" s="85"/>
      <c r="E442" s="91">
        <f>D442</f>
        <v>0</v>
      </c>
      <c r="F442" s="97" t="e">
        <f>($R$5-$E442)</f>
        <v>#DIV/0!</v>
      </c>
      <c r="G442" s="98" t="e">
        <f>(F442-$C442)</f>
        <v>#DIV/0!</v>
      </c>
      <c r="H442" s="36" t="e">
        <f>(G442)^2</f>
        <v>#DIV/0!</v>
      </c>
      <c r="I442" s="97" t="e">
        <f>($R$5-$E442)/-$R$4</f>
        <v>#DIV/0!</v>
      </c>
      <c r="J442" s="98" t="e">
        <f>(I442-$C442)</f>
        <v>#DIV/0!</v>
      </c>
      <c r="K442" s="36" t="e">
        <f>(J442)^2</f>
        <v>#DIV/0!</v>
      </c>
    </row>
    <row r="443" spans="1:11" ht="12.75">
      <c r="A443" s="38"/>
      <c r="B443" s="39" t="s">
        <v>24</v>
      </c>
      <c r="C443" s="40">
        <v>9.63</v>
      </c>
      <c r="D443" s="81"/>
      <c r="E443" s="92">
        <f>D443</f>
        <v>0</v>
      </c>
      <c r="F443" s="99" t="e">
        <f>($R$5-$E443)</f>
        <v>#DIV/0!</v>
      </c>
      <c r="G443" s="100" t="e">
        <f>(F443-$C443)</f>
        <v>#DIV/0!</v>
      </c>
      <c r="H443" s="41" t="e">
        <f>(G443)^2</f>
        <v>#DIV/0!</v>
      </c>
      <c r="I443" s="99" t="e">
        <f>($R$5-$E443)/-$R$4</f>
        <v>#DIV/0!</v>
      </c>
      <c r="J443" s="100" t="e">
        <f>(I443-$C443)</f>
        <v>#DIV/0!</v>
      </c>
      <c r="K443" s="41" t="e">
        <f>(J443)^2</f>
        <v>#DIV/0!</v>
      </c>
    </row>
    <row r="444" spans="1:11" ht="12.75">
      <c r="A444" s="69" t="s">
        <v>71</v>
      </c>
      <c r="B444" s="70" t="s">
        <v>211</v>
      </c>
      <c r="C444" s="71"/>
      <c r="D444" s="84"/>
      <c r="E444" s="90"/>
      <c r="F444" s="95"/>
      <c r="G444" s="96"/>
      <c r="H444" s="72"/>
      <c r="I444" s="95"/>
      <c r="J444" s="96"/>
      <c r="K444" s="72"/>
    </row>
    <row r="445" spans="1:11" ht="12.75">
      <c r="A445" s="33"/>
      <c r="B445" s="34" t="s">
        <v>4</v>
      </c>
      <c r="C445" s="35"/>
      <c r="D445" s="85"/>
      <c r="E445" s="91"/>
      <c r="F445" s="97"/>
      <c r="G445" s="98"/>
      <c r="H445" s="36"/>
      <c r="I445" s="97"/>
      <c r="J445" s="98"/>
      <c r="K445" s="36"/>
    </row>
    <row r="446" spans="1:11" ht="12.75">
      <c r="A446" s="33"/>
      <c r="B446" s="34" t="s">
        <v>163</v>
      </c>
      <c r="C446" s="35">
        <v>8.51</v>
      </c>
      <c r="D446" s="80"/>
      <c r="E446" s="91" t="e">
        <f>AVERAGE(D444:D445)</f>
        <v>#DIV/0!</v>
      </c>
      <c r="F446" s="97" t="e">
        <f>($R$5-$E446)</f>
        <v>#DIV/0!</v>
      </c>
      <c r="G446" s="98" t="e">
        <f>(F446-$C446)</f>
        <v>#DIV/0!</v>
      </c>
      <c r="H446" s="36" t="e">
        <f>(G446)^2</f>
        <v>#DIV/0!</v>
      </c>
      <c r="I446" s="97" t="e">
        <f>($R$5-$E446)/-$R$4</f>
        <v>#DIV/0!</v>
      </c>
      <c r="J446" s="98" t="e">
        <f>(I446-$C446)</f>
        <v>#DIV/0!</v>
      </c>
      <c r="K446" s="36" t="e">
        <f>(J446)^2</f>
        <v>#DIV/0!</v>
      </c>
    </row>
    <row r="447" spans="1:11" ht="12.75">
      <c r="A447" s="33"/>
      <c r="B447" s="34" t="s">
        <v>2</v>
      </c>
      <c r="C447" s="35"/>
      <c r="D447" s="85"/>
      <c r="E447" s="91"/>
      <c r="F447" s="97"/>
      <c r="G447" s="98"/>
      <c r="H447" s="36"/>
      <c r="I447" s="97"/>
      <c r="J447" s="98"/>
      <c r="K447" s="36"/>
    </row>
    <row r="448" spans="1:11" ht="12.75">
      <c r="A448" s="33"/>
      <c r="B448" s="34" t="s">
        <v>22</v>
      </c>
      <c r="C448" s="35"/>
      <c r="D448" s="85"/>
      <c r="E448" s="91"/>
      <c r="F448" s="97"/>
      <c r="G448" s="98"/>
      <c r="H448" s="36"/>
      <c r="I448" s="97"/>
      <c r="J448" s="98"/>
      <c r="K448" s="36"/>
    </row>
    <row r="449" spans="1:11" ht="12.75">
      <c r="A449" s="33"/>
      <c r="B449" s="34" t="s">
        <v>142</v>
      </c>
      <c r="C449" s="35">
        <v>7.14</v>
      </c>
      <c r="D449" s="80"/>
      <c r="E449" s="91" t="e">
        <f>AVERAGE(D447:D448)</f>
        <v>#DIV/0!</v>
      </c>
      <c r="F449" s="97" t="e">
        <f>($R$5-$E449)</f>
        <v>#DIV/0!</v>
      </c>
      <c r="G449" s="98" t="e">
        <f>(F449-$C449)</f>
        <v>#DIV/0!</v>
      </c>
      <c r="H449" s="36" t="e">
        <f>(G449)^2</f>
        <v>#DIV/0!</v>
      </c>
      <c r="I449" s="97" t="e">
        <f>($R$5-$E449)/-$R$4</f>
        <v>#DIV/0!</v>
      </c>
      <c r="J449" s="98" t="e">
        <f>(I449-$C449)</f>
        <v>#DIV/0!</v>
      </c>
      <c r="K449" s="36" t="e">
        <f>(J449)^2</f>
        <v>#DIV/0!</v>
      </c>
    </row>
    <row r="450" spans="1:11" ht="12.75">
      <c r="A450" s="38"/>
      <c r="B450" s="39" t="s">
        <v>24</v>
      </c>
      <c r="C450" s="40">
        <v>7.55</v>
      </c>
      <c r="D450" s="81"/>
      <c r="E450" s="92">
        <f>D450</f>
        <v>0</v>
      </c>
      <c r="F450" s="99" t="e">
        <f>($R$5-$E450)</f>
        <v>#DIV/0!</v>
      </c>
      <c r="G450" s="100" t="e">
        <f>(F450-$C450)</f>
        <v>#DIV/0!</v>
      </c>
      <c r="H450" s="41" t="e">
        <f>(G450)^2</f>
        <v>#DIV/0!</v>
      </c>
      <c r="I450" s="99" t="e">
        <f>($R$5-$E450)/-$R$4</f>
        <v>#DIV/0!</v>
      </c>
      <c r="J450" s="100" t="e">
        <f>(I450-$C450)</f>
        <v>#DIV/0!</v>
      </c>
      <c r="K450" s="41" t="e">
        <f>(J450)^2</f>
        <v>#DIV/0!</v>
      </c>
    </row>
    <row r="451" spans="1:11" ht="12.75">
      <c r="A451" s="69" t="s">
        <v>72</v>
      </c>
      <c r="B451" s="70" t="s">
        <v>211</v>
      </c>
      <c r="C451" s="71">
        <v>4.78</v>
      </c>
      <c r="D451" s="84"/>
      <c r="E451" s="90">
        <f>D451</f>
        <v>0</v>
      </c>
      <c r="F451" s="95" t="e">
        <f>($R$5-$E451)</f>
        <v>#DIV/0!</v>
      </c>
      <c r="G451" s="96" t="e">
        <f>(F451-$C451)</f>
        <v>#DIV/0!</v>
      </c>
      <c r="H451" s="72" t="e">
        <f>(G451)^2</f>
        <v>#DIV/0!</v>
      </c>
      <c r="I451" s="95" t="e">
        <f>($R$5-$E451)/-$R$4</f>
        <v>#DIV/0!</v>
      </c>
      <c r="J451" s="96" t="e">
        <f>(I451-$C451)</f>
        <v>#DIV/0!</v>
      </c>
      <c r="K451" s="72" t="e">
        <f>(J451)^2</f>
        <v>#DIV/0!</v>
      </c>
    </row>
    <row r="452" spans="1:11" ht="12.75">
      <c r="A452" s="33" t="s">
        <v>73</v>
      </c>
      <c r="B452" s="34" t="s">
        <v>4</v>
      </c>
      <c r="C452" s="35">
        <v>4.82</v>
      </c>
      <c r="D452" s="85"/>
      <c r="E452" s="91">
        <f>D452</f>
        <v>0</v>
      </c>
      <c r="F452" s="97" t="e">
        <f>($R$5-$E452)</f>
        <v>#DIV/0!</v>
      </c>
      <c r="G452" s="98" t="e">
        <f>(F452-$C452)</f>
        <v>#DIV/0!</v>
      </c>
      <c r="H452" s="36" t="e">
        <f>(G452)^2</f>
        <v>#DIV/0!</v>
      </c>
      <c r="I452" s="97" t="e">
        <f>($R$5-$E452)/-$R$4</f>
        <v>#DIV/0!</v>
      </c>
      <c r="J452" s="98" t="e">
        <f>(I452-$C452)</f>
        <v>#DIV/0!</v>
      </c>
      <c r="K452" s="36" t="e">
        <f>(J452)^2</f>
        <v>#DIV/0!</v>
      </c>
    </row>
    <row r="453" spans="1:11" ht="12.75">
      <c r="A453" s="33" t="s">
        <v>74</v>
      </c>
      <c r="B453" s="34" t="s">
        <v>2</v>
      </c>
      <c r="C453" s="35">
        <v>5.8</v>
      </c>
      <c r="D453" s="85"/>
      <c r="E453" s="91">
        <f>D453</f>
        <v>0</v>
      </c>
      <c r="F453" s="97" t="e">
        <f>($R$5-$E453)</f>
        <v>#DIV/0!</v>
      </c>
      <c r="G453" s="98" t="e">
        <f>(F453-$C453)</f>
        <v>#DIV/0!</v>
      </c>
      <c r="H453" s="36" t="e">
        <f>(G453)^2</f>
        <v>#DIV/0!</v>
      </c>
      <c r="I453" s="97" t="e">
        <f>($R$5-$E453)/-$R$4</f>
        <v>#DIV/0!</v>
      </c>
      <c r="J453" s="98" t="e">
        <f>(I453-$C453)</f>
        <v>#DIV/0!</v>
      </c>
      <c r="K453" s="36" t="e">
        <f>(J453)^2</f>
        <v>#DIV/0!</v>
      </c>
    </row>
    <row r="454" spans="1:11" ht="12.75">
      <c r="A454" s="33"/>
      <c r="B454" s="34" t="s">
        <v>22</v>
      </c>
      <c r="C454" s="35"/>
      <c r="D454" s="85"/>
      <c r="E454" s="91"/>
      <c r="F454" s="97"/>
      <c r="G454" s="98"/>
      <c r="H454" s="36"/>
      <c r="I454" s="97"/>
      <c r="J454" s="98"/>
      <c r="K454" s="36"/>
    </row>
    <row r="455" spans="1:11" ht="12.75">
      <c r="A455" s="33"/>
      <c r="B455" s="34" t="s">
        <v>24</v>
      </c>
      <c r="C455" s="35"/>
      <c r="D455" s="85"/>
      <c r="E455" s="91"/>
      <c r="F455" s="97"/>
      <c r="G455" s="98"/>
      <c r="H455" s="36"/>
      <c r="I455" s="97"/>
      <c r="J455" s="98"/>
      <c r="K455" s="36"/>
    </row>
    <row r="456" spans="1:11" ht="12.75">
      <c r="A456" s="33"/>
      <c r="B456" s="34" t="s">
        <v>37</v>
      </c>
      <c r="C456" s="35"/>
      <c r="D456" s="85"/>
      <c r="E456" s="91"/>
      <c r="F456" s="97"/>
      <c r="G456" s="98"/>
      <c r="H456" s="36"/>
      <c r="I456" s="97"/>
      <c r="J456" s="98"/>
      <c r="K456" s="36"/>
    </row>
    <row r="457" spans="1:11" ht="12.75">
      <c r="A457" s="33"/>
      <c r="B457" s="34" t="s">
        <v>38</v>
      </c>
      <c r="C457" s="35"/>
      <c r="D457" s="85"/>
      <c r="E457" s="91"/>
      <c r="F457" s="97"/>
      <c r="G457" s="98"/>
      <c r="H457" s="36"/>
      <c r="I457" s="97"/>
      <c r="J457" s="98"/>
      <c r="K457" s="36"/>
    </row>
    <row r="458" spans="1:11" ht="12.75">
      <c r="A458" s="33"/>
      <c r="B458" s="34" t="s">
        <v>44</v>
      </c>
      <c r="C458" s="35"/>
      <c r="D458" s="85"/>
      <c r="E458" s="91"/>
      <c r="F458" s="97"/>
      <c r="G458" s="98"/>
      <c r="H458" s="36"/>
      <c r="I458" s="97"/>
      <c r="J458" s="98"/>
      <c r="K458" s="36"/>
    </row>
    <row r="459" spans="1:11" ht="12.75">
      <c r="A459" s="33"/>
      <c r="B459" s="34" t="s">
        <v>45</v>
      </c>
      <c r="C459" s="35"/>
      <c r="D459" s="85"/>
      <c r="E459" s="91"/>
      <c r="F459" s="97"/>
      <c r="G459" s="98"/>
      <c r="H459" s="36"/>
      <c r="I459" s="97"/>
      <c r="J459" s="98"/>
      <c r="K459" s="36"/>
    </row>
    <row r="460" spans="1:11" ht="12.75">
      <c r="A460" s="33"/>
      <c r="B460" s="34" t="s">
        <v>81</v>
      </c>
      <c r="C460" s="35"/>
      <c r="D460" s="85"/>
      <c r="E460" s="91"/>
      <c r="F460" s="97"/>
      <c r="G460" s="98"/>
      <c r="H460" s="36"/>
      <c r="I460" s="97"/>
      <c r="J460" s="98"/>
      <c r="K460" s="36"/>
    </row>
    <row r="461" spans="1:11" ht="12.75">
      <c r="A461" s="33"/>
      <c r="B461" s="34" t="s">
        <v>85</v>
      </c>
      <c r="C461" s="35"/>
      <c r="D461" s="85"/>
      <c r="E461" s="91"/>
      <c r="F461" s="97"/>
      <c r="G461" s="98"/>
      <c r="H461" s="36"/>
      <c r="I461" s="97"/>
      <c r="J461" s="98"/>
      <c r="K461" s="36"/>
    </row>
    <row r="462" spans="1:11" ht="12.75">
      <c r="A462" s="33"/>
      <c r="B462" s="34" t="s">
        <v>169</v>
      </c>
      <c r="C462" s="35"/>
      <c r="D462" s="85"/>
      <c r="E462" s="91"/>
      <c r="F462" s="97"/>
      <c r="G462" s="98"/>
      <c r="H462" s="36"/>
      <c r="I462" s="97"/>
      <c r="J462" s="98"/>
      <c r="K462" s="36"/>
    </row>
    <row r="463" spans="1:11" ht="12.75">
      <c r="A463" s="38"/>
      <c r="B463" s="39" t="s">
        <v>168</v>
      </c>
      <c r="C463" s="40">
        <v>1</v>
      </c>
      <c r="D463" s="86"/>
      <c r="E463" s="92" t="e">
        <f>AVERAGE(D454:D462)</f>
        <v>#DIV/0!</v>
      </c>
      <c r="F463" s="99" t="e">
        <f>($R$5-$E463)</f>
        <v>#DIV/0!</v>
      </c>
      <c r="G463" s="100" t="e">
        <f>(F463-$C463)</f>
        <v>#DIV/0!</v>
      </c>
      <c r="H463" s="41" t="e">
        <f>(G463)^2</f>
        <v>#DIV/0!</v>
      </c>
      <c r="I463" s="99" t="e">
        <f>($R$5-$E463)/-$R$4</f>
        <v>#DIV/0!</v>
      </c>
      <c r="J463" s="100" t="e">
        <f>(I463-$C463)</f>
        <v>#DIV/0!</v>
      </c>
      <c r="K463" s="41" t="e">
        <f>(J463)^2</f>
        <v>#DIV/0!</v>
      </c>
    </row>
    <row r="464" spans="1:11" ht="12.75">
      <c r="A464" s="69" t="s">
        <v>75</v>
      </c>
      <c r="B464" s="70" t="s">
        <v>211</v>
      </c>
      <c r="C464" s="71"/>
      <c r="D464" s="84"/>
      <c r="E464" s="90"/>
      <c r="F464" s="95"/>
      <c r="G464" s="96"/>
      <c r="H464" s="72"/>
      <c r="I464" s="95"/>
      <c r="J464" s="96"/>
      <c r="K464" s="72"/>
    </row>
    <row r="465" spans="1:11" ht="12.75">
      <c r="A465" s="33"/>
      <c r="B465" s="34" t="s">
        <v>4</v>
      </c>
      <c r="C465" s="35"/>
      <c r="D465" s="85"/>
      <c r="E465" s="91"/>
      <c r="F465" s="97"/>
      <c r="G465" s="98"/>
      <c r="H465" s="36"/>
      <c r="I465" s="97"/>
      <c r="J465" s="98"/>
      <c r="K465" s="36"/>
    </row>
    <row r="466" spans="1:11" ht="12.75">
      <c r="A466" s="33"/>
      <c r="B466" s="34" t="s">
        <v>2</v>
      </c>
      <c r="C466" s="35"/>
      <c r="D466" s="85"/>
      <c r="E466" s="91"/>
      <c r="F466" s="97"/>
      <c r="G466" s="98"/>
      <c r="H466" s="36"/>
      <c r="I466" s="97"/>
      <c r="J466" s="98"/>
      <c r="K466" s="36"/>
    </row>
    <row r="467" spans="1:11" ht="12.75">
      <c r="A467" s="33"/>
      <c r="B467" s="34" t="s">
        <v>22</v>
      </c>
      <c r="C467" s="35"/>
      <c r="D467" s="85"/>
      <c r="E467" s="91"/>
      <c r="F467" s="97"/>
      <c r="G467" s="98"/>
      <c r="H467" s="36"/>
      <c r="I467" s="97"/>
      <c r="J467" s="98"/>
      <c r="K467" s="36"/>
    </row>
    <row r="468" spans="1:11" ht="12.75">
      <c r="A468" s="33"/>
      <c r="B468" s="34" t="s">
        <v>24</v>
      </c>
      <c r="C468" s="35"/>
      <c r="D468" s="85"/>
      <c r="E468" s="91"/>
      <c r="F468" s="97"/>
      <c r="G468" s="98"/>
      <c r="H468" s="36"/>
      <c r="I468" s="97"/>
      <c r="J468" s="98"/>
      <c r="K468" s="36"/>
    </row>
    <row r="469" spans="1:11" ht="12.75">
      <c r="A469" s="33"/>
      <c r="B469" s="34" t="s">
        <v>37</v>
      </c>
      <c r="C469" s="35"/>
      <c r="D469" s="85"/>
      <c r="E469" s="91"/>
      <c r="F469" s="97"/>
      <c r="G469" s="98"/>
      <c r="H469" s="36"/>
      <c r="I469" s="97"/>
      <c r="J469" s="98"/>
      <c r="K469" s="36"/>
    </row>
    <row r="470" spans="1:11" ht="12.75">
      <c r="A470" s="33"/>
      <c r="B470" s="34" t="s">
        <v>38</v>
      </c>
      <c r="C470" s="35"/>
      <c r="D470" s="85"/>
      <c r="E470" s="91"/>
      <c r="F470" s="97"/>
      <c r="G470" s="98"/>
      <c r="H470" s="36"/>
      <c r="I470" s="97"/>
      <c r="J470" s="98"/>
      <c r="K470" s="36"/>
    </row>
    <row r="471" spans="1:11" ht="12.75">
      <c r="A471" s="33"/>
      <c r="B471" s="34" t="s">
        <v>44</v>
      </c>
      <c r="C471" s="35"/>
      <c r="D471" s="85"/>
      <c r="E471" s="91"/>
      <c r="F471" s="97"/>
      <c r="G471" s="98"/>
      <c r="H471" s="36"/>
      <c r="I471" s="97"/>
      <c r="J471" s="98"/>
      <c r="K471" s="36"/>
    </row>
    <row r="472" spans="1:11" ht="12.75">
      <c r="A472" s="33"/>
      <c r="B472" s="34" t="s">
        <v>45</v>
      </c>
      <c r="C472" s="35"/>
      <c r="D472" s="85"/>
      <c r="E472" s="91"/>
      <c r="F472" s="97"/>
      <c r="G472" s="98"/>
      <c r="H472" s="36"/>
      <c r="I472" s="97"/>
      <c r="J472" s="98"/>
      <c r="K472" s="36"/>
    </row>
    <row r="473" spans="1:11" ht="12.75">
      <c r="A473" s="33"/>
      <c r="B473" s="34" t="s">
        <v>81</v>
      </c>
      <c r="C473" s="35"/>
      <c r="D473" s="85"/>
      <c r="E473" s="91"/>
      <c r="F473" s="97"/>
      <c r="G473" s="98"/>
      <c r="H473" s="36"/>
      <c r="I473" s="97"/>
      <c r="J473" s="98"/>
      <c r="K473" s="36"/>
    </row>
    <row r="474" spans="1:11" ht="12.75">
      <c r="A474" s="33"/>
      <c r="B474" s="34" t="s">
        <v>85</v>
      </c>
      <c r="C474" s="35"/>
      <c r="D474" s="85"/>
      <c r="E474" s="91"/>
      <c r="F474" s="97"/>
      <c r="G474" s="98"/>
      <c r="H474" s="36"/>
      <c r="I474" s="97"/>
      <c r="J474" s="98"/>
      <c r="K474" s="36"/>
    </row>
    <row r="475" spans="1:11" ht="12.75">
      <c r="A475" s="33"/>
      <c r="B475" s="34" t="s">
        <v>169</v>
      </c>
      <c r="C475" s="35"/>
      <c r="D475" s="85"/>
      <c r="E475" s="91"/>
      <c r="F475" s="97"/>
      <c r="G475" s="98"/>
      <c r="H475" s="36"/>
      <c r="I475" s="97"/>
      <c r="J475" s="98"/>
      <c r="K475" s="36"/>
    </row>
    <row r="476" spans="1:11" ht="12.75">
      <c r="A476" s="38"/>
      <c r="B476" s="39" t="s">
        <v>176</v>
      </c>
      <c r="C476" s="40">
        <v>1.42</v>
      </c>
      <c r="D476" s="86"/>
      <c r="E476" s="92" t="e">
        <f>AVERAGE(D464:D475)</f>
        <v>#DIV/0!</v>
      </c>
      <c r="F476" s="99" t="e">
        <f>($R$5-$E476)</f>
        <v>#DIV/0!</v>
      </c>
      <c r="G476" s="100" t="e">
        <f>(F476-$C476)</f>
        <v>#DIV/0!</v>
      </c>
      <c r="H476" s="41" t="e">
        <f>(G476)^2</f>
        <v>#DIV/0!</v>
      </c>
      <c r="I476" s="99" t="e">
        <f>($R$5-$E476)/-$R$4</f>
        <v>#DIV/0!</v>
      </c>
      <c r="J476" s="100" t="e">
        <f>(I476-$C476)</f>
        <v>#DIV/0!</v>
      </c>
      <c r="K476" s="41" t="e">
        <f>(J476)^2</f>
        <v>#DIV/0!</v>
      </c>
    </row>
    <row r="477" spans="1:11" ht="12.75">
      <c r="A477" s="69" t="s">
        <v>76</v>
      </c>
      <c r="B477" s="70" t="s">
        <v>211</v>
      </c>
      <c r="C477" s="71">
        <v>1.89</v>
      </c>
      <c r="D477" s="84"/>
      <c r="E477" s="90">
        <f>D477</f>
        <v>0</v>
      </c>
      <c r="F477" s="95" t="e">
        <f>($R$5-$E477)</f>
        <v>#DIV/0!</v>
      </c>
      <c r="G477" s="96" t="e">
        <f>(F477-$C477)</f>
        <v>#DIV/0!</v>
      </c>
      <c r="H477" s="72" t="e">
        <f>(G477)^2</f>
        <v>#DIV/0!</v>
      </c>
      <c r="I477" s="95" t="e">
        <f>($R$5-$E477)/-$R$4</f>
        <v>#DIV/0!</v>
      </c>
      <c r="J477" s="96" t="e">
        <f>(I477-$C477)</f>
        <v>#DIV/0!</v>
      </c>
      <c r="K477" s="72" t="e">
        <f>(J477)^2</f>
        <v>#DIV/0!</v>
      </c>
    </row>
    <row r="478" spans="1:11" ht="12.75">
      <c r="A478" s="33" t="s">
        <v>73</v>
      </c>
      <c r="B478" s="34" t="s">
        <v>4</v>
      </c>
      <c r="C478" s="35"/>
      <c r="D478" s="85"/>
      <c r="E478" s="91"/>
      <c r="F478" s="97"/>
      <c r="G478" s="98"/>
      <c r="H478" s="36"/>
      <c r="I478" s="97"/>
      <c r="J478" s="98"/>
      <c r="K478" s="36"/>
    </row>
    <row r="479" spans="1:11" ht="12.75">
      <c r="A479" s="33" t="s">
        <v>77</v>
      </c>
      <c r="B479" s="34" t="s">
        <v>2</v>
      </c>
      <c r="C479" s="35"/>
      <c r="D479" s="85"/>
      <c r="E479" s="91"/>
      <c r="F479" s="97"/>
      <c r="G479" s="98"/>
      <c r="H479" s="36"/>
      <c r="I479" s="97"/>
      <c r="J479" s="98"/>
      <c r="K479" s="36"/>
    </row>
    <row r="480" spans="1:11" ht="12.75">
      <c r="A480" s="33"/>
      <c r="B480" s="34" t="s">
        <v>22</v>
      </c>
      <c r="C480" s="35"/>
      <c r="D480" s="85"/>
      <c r="E480" s="91"/>
      <c r="F480" s="97"/>
      <c r="G480" s="98"/>
      <c r="H480" s="36"/>
      <c r="I480" s="97"/>
      <c r="J480" s="98"/>
      <c r="K480" s="36"/>
    </row>
    <row r="481" spans="1:11" ht="12.75">
      <c r="A481" s="33"/>
      <c r="B481" s="34" t="s">
        <v>24</v>
      </c>
      <c r="C481" s="35"/>
      <c r="D481" s="85"/>
      <c r="E481" s="91"/>
      <c r="F481" s="97"/>
      <c r="G481" s="98"/>
      <c r="H481" s="36"/>
      <c r="I481" s="97"/>
      <c r="J481" s="98"/>
      <c r="K481" s="36"/>
    </row>
    <row r="482" spans="1:11" ht="12.75">
      <c r="A482" s="33"/>
      <c r="B482" s="34" t="s">
        <v>37</v>
      </c>
      <c r="C482" s="35"/>
      <c r="D482" s="85"/>
      <c r="E482" s="91"/>
      <c r="F482" s="97"/>
      <c r="G482" s="98"/>
      <c r="H482" s="36"/>
      <c r="I482" s="97"/>
      <c r="J482" s="98"/>
      <c r="K482" s="36"/>
    </row>
    <row r="483" spans="1:11" ht="12.75">
      <c r="A483" s="33"/>
      <c r="B483" s="34" t="s">
        <v>38</v>
      </c>
      <c r="C483" s="35"/>
      <c r="D483" s="85"/>
      <c r="E483" s="91"/>
      <c r="F483" s="97"/>
      <c r="G483" s="98"/>
      <c r="H483" s="36"/>
      <c r="I483" s="97"/>
      <c r="J483" s="98"/>
      <c r="K483" s="36"/>
    </row>
    <row r="484" spans="1:11" ht="12.75">
      <c r="A484" s="33"/>
      <c r="B484" s="34" t="s">
        <v>44</v>
      </c>
      <c r="C484" s="35"/>
      <c r="D484" s="85"/>
      <c r="E484" s="91"/>
      <c r="F484" s="97"/>
      <c r="G484" s="98"/>
      <c r="H484" s="36"/>
      <c r="I484" s="97"/>
      <c r="J484" s="98"/>
      <c r="K484" s="36"/>
    </row>
    <row r="485" spans="1:11" ht="12.75">
      <c r="A485" s="33"/>
      <c r="B485" s="34" t="s">
        <v>45</v>
      </c>
      <c r="C485" s="35"/>
      <c r="D485" s="85"/>
      <c r="E485" s="91"/>
      <c r="F485" s="97"/>
      <c r="G485" s="98"/>
      <c r="H485" s="36"/>
      <c r="I485" s="97"/>
      <c r="J485" s="98"/>
      <c r="K485" s="36"/>
    </row>
    <row r="486" spans="1:11" ht="12.75">
      <c r="A486" s="33"/>
      <c r="B486" s="34" t="s">
        <v>81</v>
      </c>
      <c r="C486" s="35"/>
      <c r="D486" s="85"/>
      <c r="E486" s="91"/>
      <c r="F486" s="97"/>
      <c r="G486" s="98"/>
      <c r="H486" s="36"/>
      <c r="I486" s="97"/>
      <c r="J486" s="98"/>
      <c r="K486" s="36"/>
    </row>
    <row r="487" spans="1:11" ht="12.75">
      <c r="A487" s="38"/>
      <c r="B487" s="39" t="s">
        <v>158</v>
      </c>
      <c r="C487" s="40">
        <v>1.21</v>
      </c>
      <c r="D487" s="86"/>
      <c r="E487" s="92" t="e">
        <f>AVERAGE(D478:D486)</f>
        <v>#DIV/0!</v>
      </c>
      <c r="F487" s="99" t="e">
        <f>($R$5-$E487)</f>
        <v>#DIV/0!</v>
      </c>
      <c r="G487" s="100" t="e">
        <f>(F487-$C487)</f>
        <v>#DIV/0!</v>
      </c>
      <c r="H487" s="41" t="e">
        <f>(G487)^2</f>
        <v>#DIV/0!</v>
      </c>
      <c r="I487" s="99" t="e">
        <f>($R$5-$E487)/-$R$4</f>
        <v>#DIV/0!</v>
      </c>
      <c r="J487" s="100" t="e">
        <f>(I487-$C487)</f>
        <v>#DIV/0!</v>
      </c>
      <c r="K487" s="41" t="e">
        <f>(J487)^2</f>
        <v>#DIV/0!</v>
      </c>
    </row>
    <row r="488" spans="1:11" ht="12.75">
      <c r="A488" s="69" t="s">
        <v>78</v>
      </c>
      <c r="B488" s="70" t="s">
        <v>211</v>
      </c>
      <c r="C488" s="71"/>
      <c r="D488" s="84"/>
      <c r="E488" s="90"/>
      <c r="F488" s="95"/>
      <c r="G488" s="96"/>
      <c r="H488" s="72"/>
      <c r="I488" s="95"/>
      <c r="J488" s="96"/>
      <c r="K488" s="72"/>
    </row>
    <row r="489" spans="1:11" ht="12.75">
      <c r="A489" s="33"/>
      <c r="B489" s="34" t="s">
        <v>4</v>
      </c>
      <c r="C489" s="35"/>
      <c r="D489" s="85"/>
      <c r="E489" s="91"/>
      <c r="F489" s="97"/>
      <c r="G489" s="98"/>
      <c r="H489" s="36"/>
      <c r="I489" s="97"/>
      <c r="J489" s="98"/>
      <c r="K489" s="36"/>
    </row>
    <row r="490" spans="1:11" ht="12.75">
      <c r="A490" s="33"/>
      <c r="B490" s="34" t="s">
        <v>163</v>
      </c>
      <c r="C490" s="35">
        <v>5.58</v>
      </c>
      <c r="D490" s="80"/>
      <c r="E490" s="91" t="e">
        <f>AVERAGE(D488:D489)</f>
        <v>#DIV/0!</v>
      </c>
      <c r="F490" s="97" t="e">
        <f>($R$5-$E490)</f>
        <v>#DIV/0!</v>
      </c>
      <c r="G490" s="98" t="e">
        <f>(F490-$C490)</f>
        <v>#DIV/0!</v>
      </c>
      <c r="H490" s="36" t="e">
        <f>(G490)^2</f>
        <v>#DIV/0!</v>
      </c>
      <c r="I490" s="97" t="e">
        <f>($R$5-$E490)/-$R$4</f>
        <v>#DIV/0!</v>
      </c>
      <c r="J490" s="98" t="e">
        <f>(I490-$C490)</f>
        <v>#DIV/0!</v>
      </c>
      <c r="K490" s="36" t="e">
        <f>(J490)^2</f>
        <v>#DIV/0!</v>
      </c>
    </row>
    <row r="491" spans="1:11" ht="12.75">
      <c r="A491" s="33"/>
      <c r="B491" s="34" t="s">
        <v>2</v>
      </c>
      <c r="C491" s="35"/>
      <c r="D491" s="85"/>
      <c r="E491" s="91"/>
      <c r="F491" s="97"/>
      <c r="G491" s="98"/>
      <c r="H491" s="36"/>
      <c r="I491" s="97"/>
      <c r="J491" s="98"/>
      <c r="K491" s="36"/>
    </row>
    <row r="492" spans="1:11" ht="12.75">
      <c r="A492" s="33"/>
      <c r="B492" s="34" t="s">
        <v>22</v>
      </c>
      <c r="C492" s="35"/>
      <c r="D492" s="85"/>
      <c r="E492" s="91"/>
      <c r="F492" s="97"/>
      <c r="G492" s="98"/>
      <c r="H492" s="36"/>
      <c r="I492" s="97"/>
      <c r="J492" s="98"/>
      <c r="K492" s="36"/>
    </row>
    <row r="493" spans="1:11" ht="12.75">
      <c r="A493" s="33"/>
      <c r="B493" s="34" t="s">
        <v>24</v>
      </c>
      <c r="C493" s="35"/>
      <c r="D493" s="85"/>
      <c r="E493" s="91"/>
      <c r="F493" s="97"/>
      <c r="G493" s="98"/>
      <c r="H493" s="36"/>
      <c r="I493" s="97"/>
      <c r="J493" s="98"/>
      <c r="K493" s="36"/>
    </row>
    <row r="494" spans="1:11" ht="12.75">
      <c r="A494" s="33"/>
      <c r="B494" s="34" t="s">
        <v>37</v>
      </c>
      <c r="C494" s="35"/>
      <c r="D494" s="85"/>
      <c r="E494" s="91"/>
      <c r="F494" s="97"/>
      <c r="G494" s="98"/>
      <c r="H494" s="36"/>
      <c r="I494" s="97"/>
      <c r="J494" s="98"/>
      <c r="K494" s="36"/>
    </row>
    <row r="495" spans="1:11" ht="12.75">
      <c r="A495" s="33"/>
      <c r="B495" s="34" t="s">
        <v>170</v>
      </c>
      <c r="C495" s="35">
        <v>1.97</v>
      </c>
      <c r="D495" s="80"/>
      <c r="E495" s="91" t="e">
        <f>AVERAGE(D491:D494)</f>
        <v>#DIV/0!</v>
      </c>
      <c r="F495" s="97" t="e">
        <f>($R$5-$E495)</f>
        <v>#DIV/0!</v>
      </c>
      <c r="G495" s="98" t="e">
        <f>(F495-$C495)</f>
        <v>#DIV/0!</v>
      </c>
      <c r="H495" s="36" t="e">
        <f>(G495)^2</f>
        <v>#DIV/0!</v>
      </c>
      <c r="I495" s="97" t="e">
        <f>($R$5-$E495)/-$R$4</f>
        <v>#DIV/0!</v>
      </c>
      <c r="J495" s="98" t="e">
        <f>(I495-$C495)</f>
        <v>#DIV/0!</v>
      </c>
      <c r="K495" s="36" t="e">
        <f>(J495)^2</f>
        <v>#DIV/0!</v>
      </c>
    </row>
    <row r="496" spans="1:11" ht="12.75">
      <c r="A496" s="33"/>
      <c r="B496" s="34" t="s">
        <v>38</v>
      </c>
      <c r="C496" s="35"/>
      <c r="D496" s="85"/>
      <c r="E496" s="91"/>
      <c r="F496" s="97"/>
      <c r="G496" s="98"/>
      <c r="H496" s="36"/>
      <c r="I496" s="97"/>
      <c r="J496" s="98"/>
      <c r="K496" s="36"/>
    </row>
    <row r="497" spans="1:11" ht="12.75">
      <c r="A497" s="33"/>
      <c r="B497" s="34" t="s">
        <v>44</v>
      </c>
      <c r="C497" s="35"/>
      <c r="D497" s="85"/>
      <c r="E497" s="91"/>
      <c r="F497" s="97"/>
      <c r="G497" s="98"/>
      <c r="H497" s="36"/>
      <c r="I497" s="97"/>
      <c r="J497" s="98"/>
      <c r="K497" s="36"/>
    </row>
    <row r="498" spans="1:11" ht="12.75">
      <c r="A498" s="33"/>
      <c r="B498" s="34" t="s">
        <v>45</v>
      </c>
      <c r="C498" s="35"/>
      <c r="D498" s="85"/>
      <c r="E498" s="91"/>
      <c r="F498" s="97"/>
      <c r="G498" s="98"/>
      <c r="H498" s="36"/>
      <c r="I498" s="97"/>
      <c r="J498" s="98"/>
      <c r="K498" s="36"/>
    </row>
    <row r="499" spans="1:11" ht="12.75">
      <c r="A499" s="33"/>
      <c r="B499" s="34" t="s">
        <v>81</v>
      </c>
      <c r="C499" s="35"/>
      <c r="D499" s="85"/>
      <c r="E499" s="91"/>
      <c r="F499" s="97"/>
      <c r="G499" s="98"/>
      <c r="H499" s="36"/>
      <c r="I499" s="97"/>
      <c r="J499" s="98"/>
      <c r="K499" s="36"/>
    </row>
    <row r="500" spans="1:11" ht="12.75">
      <c r="A500" s="38"/>
      <c r="B500" s="39" t="s">
        <v>171</v>
      </c>
      <c r="C500" s="40">
        <v>1.62</v>
      </c>
      <c r="D500" s="86"/>
      <c r="E500" s="92" t="e">
        <f>AVERAGE(D496:D499)</f>
        <v>#DIV/0!</v>
      </c>
      <c r="F500" s="99" t="e">
        <f>($R$5-$E500)</f>
        <v>#DIV/0!</v>
      </c>
      <c r="G500" s="100" t="e">
        <f>(F500-$C500)</f>
        <v>#DIV/0!</v>
      </c>
      <c r="H500" s="41" t="e">
        <f>(G500)^2</f>
        <v>#DIV/0!</v>
      </c>
      <c r="I500" s="99" t="e">
        <f>($R$5-$E500)/-$R$4</f>
        <v>#DIV/0!</v>
      </c>
      <c r="J500" s="100" t="e">
        <f>(I500-$C500)</f>
        <v>#DIV/0!</v>
      </c>
      <c r="K500" s="41" t="e">
        <f>(J500)^2</f>
        <v>#DIV/0!</v>
      </c>
    </row>
    <row r="501" spans="1:11" ht="12.75">
      <c r="A501" s="69" t="s">
        <v>79</v>
      </c>
      <c r="B501" s="70" t="s">
        <v>211</v>
      </c>
      <c r="C501" s="71"/>
      <c r="D501" s="84"/>
      <c r="E501" s="90"/>
      <c r="F501" s="95"/>
      <c r="G501" s="96"/>
      <c r="H501" s="72"/>
      <c r="I501" s="95"/>
      <c r="J501" s="96"/>
      <c r="K501" s="72"/>
    </row>
    <row r="502" spans="1:11" ht="12.75">
      <c r="A502" s="33"/>
      <c r="B502" s="34" t="s">
        <v>4</v>
      </c>
      <c r="C502" s="35"/>
      <c r="D502" s="85"/>
      <c r="E502" s="91"/>
      <c r="F502" s="97"/>
      <c r="G502" s="98"/>
      <c r="H502" s="36"/>
      <c r="I502" s="97"/>
      <c r="J502" s="98"/>
      <c r="K502" s="36"/>
    </row>
    <row r="503" spans="1:11" ht="12.75">
      <c r="A503" s="33"/>
      <c r="B503" s="34" t="s">
        <v>2</v>
      </c>
      <c r="C503" s="35"/>
      <c r="D503" s="85"/>
      <c r="E503" s="91"/>
      <c r="F503" s="97"/>
      <c r="G503" s="98"/>
      <c r="H503" s="36"/>
      <c r="I503" s="97"/>
      <c r="J503" s="98"/>
      <c r="K503" s="36"/>
    </row>
    <row r="504" spans="1:11" ht="12.75">
      <c r="A504" s="33"/>
      <c r="B504" s="34" t="s">
        <v>22</v>
      </c>
      <c r="C504" s="35"/>
      <c r="D504" s="85"/>
      <c r="E504" s="91"/>
      <c r="F504" s="97"/>
      <c r="G504" s="98"/>
      <c r="H504" s="36"/>
      <c r="I504" s="97"/>
      <c r="J504" s="98"/>
      <c r="K504" s="36"/>
    </row>
    <row r="505" spans="1:11" ht="12.75">
      <c r="A505" s="33"/>
      <c r="B505" s="34" t="s">
        <v>24</v>
      </c>
      <c r="C505" s="35"/>
      <c r="D505" s="85"/>
      <c r="E505" s="91"/>
      <c r="F505" s="97"/>
      <c r="G505" s="98"/>
      <c r="H505" s="36"/>
      <c r="I505" s="97"/>
      <c r="J505" s="98"/>
      <c r="K505" s="36"/>
    </row>
    <row r="506" spans="1:11" ht="12.75">
      <c r="A506" s="33"/>
      <c r="B506" s="34" t="s">
        <v>37</v>
      </c>
      <c r="C506" s="35"/>
      <c r="D506" s="85"/>
      <c r="E506" s="91"/>
      <c r="F506" s="97"/>
      <c r="G506" s="98"/>
      <c r="H506" s="36"/>
      <c r="I506" s="97"/>
      <c r="J506" s="98"/>
      <c r="K506" s="36"/>
    </row>
    <row r="507" spans="1:11" ht="12.75">
      <c r="A507" s="38"/>
      <c r="B507" s="39" t="s">
        <v>153</v>
      </c>
      <c r="C507" s="40">
        <v>7.23</v>
      </c>
      <c r="D507" s="86"/>
      <c r="E507" s="92" t="e">
        <f>AVERAGE(D501:D506)</f>
        <v>#DIV/0!</v>
      </c>
      <c r="F507" s="99" t="e">
        <f>($R$5-$E507)</f>
        <v>#DIV/0!</v>
      </c>
      <c r="G507" s="100" t="e">
        <f>(F507-$C507)</f>
        <v>#DIV/0!</v>
      </c>
      <c r="H507" s="41" t="e">
        <f>(G507)^2</f>
        <v>#DIV/0!</v>
      </c>
      <c r="I507" s="99" t="e">
        <f>($R$5-$E507)/-$R$4</f>
        <v>#DIV/0!</v>
      </c>
      <c r="J507" s="100" t="e">
        <f>(I507-$C507)</f>
        <v>#DIV/0!</v>
      </c>
      <c r="K507" s="41" t="e">
        <f>(J507)^2</f>
        <v>#DIV/0!</v>
      </c>
    </row>
    <row r="508" spans="1:11" ht="12.75">
      <c r="A508" s="69" t="s">
        <v>80</v>
      </c>
      <c r="B508" s="70" t="s">
        <v>208</v>
      </c>
      <c r="C508" s="71"/>
      <c r="D508" s="84"/>
      <c r="E508" s="90"/>
      <c r="F508" s="95"/>
      <c r="G508" s="96"/>
      <c r="H508" s="72"/>
      <c r="I508" s="95"/>
      <c r="J508" s="96"/>
      <c r="K508" s="72"/>
    </row>
    <row r="509" spans="1:11" ht="12.75">
      <c r="A509" s="33"/>
      <c r="B509" s="34" t="s">
        <v>2</v>
      </c>
      <c r="C509" s="35"/>
      <c r="D509" s="85"/>
      <c r="E509" s="91"/>
      <c r="F509" s="97"/>
      <c r="G509" s="98"/>
      <c r="H509" s="36"/>
      <c r="I509" s="97"/>
      <c r="J509" s="98"/>
      <c r="K509" s="36"/>
    </row>
    <row r="510" spans="1:11" ht="12.75">
      <c r="A510" s="33"/>
      <c r="B510" s="34" t="s">
        <v>22</v>
      </c>
      <c r="C510" s="35"/>
      <c r="D510" s="85"/>
      <c r="E510" s="91"/>
      <c r="F510" s="97"/>
      <c r="G510" s="98"/>
      <c r="H510" s="36"/>
      <c r="I510" s="97"/>
      <c r="J510" s="98"/>
      <c r="K510" s="36"/>
    </row>
    <row r="511" spans="1:11" ht="12.75">
      <c r="A511" s="33"/>
      <c r="B511" s="34" t="s">
        <v>179</v>
      </c>
      <c r="C511" s="35">
        <v>2.1</v>
      </c>
      <c r="D511" s="80"/>
      <c r="E511" s="91" t="e">
        <f>AVERAGE(D508:D510)</f>
        <v>#DIV/0!</v>
      </c>
      <c r="F511" s="97" t="e">
        <f>($R$5-$E511)</f>
        <v>#DIV/0!</v>
      </c>
      <c r="G511" s="98" t="e">
        <f>(F511-$C511)</f>
        <v>#DIV/0!</v>
      </c>
      <c r="H511" s="36" t="e">
        <f>(G511)^2</f>
        <v>#DIV/0!</v>
      </c>
      <c r="I511" s="97" t="e">
        <f>($R$5-$E511)/-$R$4</f>
        <v>#DIV/0!</v>
      </c>
      <c r="J511" s="98" t="e">
        <f>(I511-$C511)</f>
        <v>#DIV/0!</v>
      </c>
      <c r="K511" s="36" t="e">
        <f>(J511)^2</f>
        <v>#DIV/0!</v>
      </c>
    </row>
    <row r="512" spans="1:11" ht="12.75">
      <c r="A512" s="33"/>
      <c r="B512" s="34" t="s">
        <v>24</v>
      </c>
      <c r="C512" s="35"/>
      <c r="D512" s="85"/>
      <c r="E512" s="91"/>
      <c r="F512" s="97"/>
      <c r="G512" s="98"/>
      <c r="H512" s="36"/>
      <c r="I512" s="97"/>
      <c r="J512" s="98"/>
      <c r="K512" s="36"/>
    </row>
    <row r="513" spans="1:11" ht="12.75">
      <c r="A513" s="33"/>
      <c r="B513" s="34" t="s">
        <v>37</v>
      </c>
      <c r="C513" s="35"/>
      <c r="D513" s="85"/>
      <c r="E513" s="91"/>
      <c r="F513" s="97"/>
      <c r="G513" s="98"/>
      <c r="H513" s="36"/>
      <c r="I513" s="97"/>
      <c r="J513" s="98"/>
      <c r="K513" s="36"/>
    </row>
    <row r="514" spans="1:11" ht="12.75">
      <c r="A514" s="33"/>
      <c r="B514" s="34" t="s">
        <v>38</v>
      </c>
      <c r="C514" s="35"/>
      <c r="D514" s="85"/>
      <c r="E514" s="91"/>
      <c r="F514" s="97"/>
      <c r="G514" s="98"/>
      <c r="H514" s="36"/>
      <c r="I514" s="97"/>
      <c r="J514" s="98"/>
      <c r="K514" s="36"/>
    </row>
    <row r="515" spans="1:11" ht="12.75">
      <c r="A515" s="33"/>
      <c r="B515" s="34" t="s">
        <v>44</v>
      </c>
      <c r="C515" s="35"/>
      <c r="D515" s="85"/>
      <c r="E515" s="91"/>
      <c r="F515" s="97"/>
      <c r="G515" s="98"/>
      <c r="H515" s="36"/>
      <c r="I515" s="97"/>
      <c r="J515" s="98"/>
      <c r="K515" s="36"/>
    </row>
    <row r="516" spans="1:11" ht="12.75">
      <c r="A516" s="33"/>
      <c r="B516" s="34" t="s">
        <v>173</v>
      </c>
      <c r="C516" s="35">
        <v>2.23</v>
      </c>
      <c r="D516" s="80"/>
      <c r="E516" s="91" t="e">
        <f>AVERAGE(D512:D515)</f>
        <v>#DIV/0!</v>
      </c>
      <c r="F516" s="97" t="e">
        <f>($R$5-$E516)</f>
        <v>#DIV/0!</v>
      </c>
      <c r="G516" s="98" t="e">
        <f>(F516-$C516)</f>
        <v>#DIV/0!</v>
      </c>
      <c r="H516" s="36" t="e">
        <f>(G516)^2</f>
        <v>#DIV/0!</v>
      </c>
      <c r="I516" s="97" t="e">
        <f>($R$5-$E516)/-$R$4</f>
        <v>#DIV/0!</v>
      </c>
      <c r="J516" s="98" t="e">
        <f>(I516-$C516)</f>
        <v>#DIV/0!</v>
      </c>
      <c r="K516" s="36" t="e">
        <f>(J516)^2</f>
        <v>#DIV/0!</v>
      </c>
    </row>
    <row r="517" spans="1:11" ht="12.75">
      <c r="A517" s="33"/>
      <c r="B517" s="34" t="s">
        <v>45</v>
      </c>
      <c r="C517" s="35"/>
      <c r="D517" s="85"/>
      <c r="E517" s="91"/>
      <c r="F517" s="97"/>
      <c r="G517" s="98"/>
      <c r="H517" s="36"/>
      <c r="I517" s="97"/>
      <c r="J517" s="98"/>
      <c r="K517" s="36"/>
    </row>
    <row r="518" spans="1:11" ht="12.75">
      <c r="A518" s="33"/>
      <c r="B518" s="34" t="s">
        <v>81</v>
      </c>
      <c r="C518" s="35"/>
      <c r="D518" s="85"/>
      <c r="E518" s="91"/>
      <c r="F518" s="97"/>
      <c r="G518" s="98"/>
      <c r="H518" s="36"/>
      <c r="I518" s="97"/>
      <c r="J518" s="98"/>
      <c r="K518" s="36"/>
    </row>
    <row r="519" spans="1:11" ht="12.75">
      <c r="A519" s="33"/>
      <c r="B519" s="34" t="s">
        <v>85</v>
      </c>
      <c r="C519" s="35"/>
      <c r="D519" s="85"/>
      <c r="E519" s="91"/>
      <c r="F519" s="97"/>
      <c r="G519" s="98"/>
      <c r="H519" s="36"/>
      <c r="I519" s="97"/>
      <c r="J519" s="98"/>
      <c r="K519" s="36"/>
    </row>
    <row r="520" spans="1:11" ht="12.75">
      <c r="A520" s="33"/>
      <c r="B520" s="34" t="s">
        <v>169</v>
      </c>
      <c r="C520" s="35"/>
      <c r="D520" s="85"/>
      <c r="E520" s="91"/>
      <c r="F520" s="97"/>
      <c r="G520" s="98"/>
      <c r="H520" s="36"/>
      <c r="I520" s="97"/>
      <c r="J520" s="98"/>
      <c r="K520" s="36"/>
    </row>
    <row r="521" spans="1:11" ht="12.75">
      <c r="A521" s="33"/>
      <c r="B521" s="34" t="s">
        <v>178</v>
      </c>
      <c r="C521" s="35">
        <v>1.42</v>
      </c>
      <c r="D521" s="80"/>
      <c r="E521" s="91" t="e">
        <f>AVERAGE(D517:D520)</f>
        <v>#DIV/0!</v>
      </c>
      <c r="F521" s="97" t="e">
        <f>($R$5-$E521)</f>
        <v>#DIV/0!</v>
      </c>
      <c r="G521" s="98" t="e">
        <f>(F521-$C521)</f>
        <v>#DIV/0!</v>
      </c>
      <c r="H521" s="36" t="e">
        <f>(G521)^2</f>
        <v>#DIV/0!</v>
      </c>
      <c r="I521" s="97" t="e">
        <f>($R$5-$E521)/-$R$4</f>
        <v>#DIV/0!</v>
      </c>
      <c r="J521" s="98" t="e">
        <f>(I521-$C521)</f>
        <v>#DIV/0!</v>
      </c>
      <c r="K521" s="36" t="e">
        <f>(J521)^2</f>
        <v>#DIV/0!</v>
      </c>
    </row>
    <row r="522" spans="1:11" ht="12.75">
      <c r="A522" s="33"/>
      <c r="B522" s="34" t="s">
        <v>82</v>
      </c>
      <c r="C522" s="35"/>
      <c r="D522" s="85"/>
      <c r="E522" s="91"/>
      <c r="F522" s="97"/>
      <c r="G522" s="98"/>
      <c r="H522" s="36"/>
      <c r="I522" s="97"/>
      <c r="J522" s="98"/>
      <c r="K522" s="36"/>
    </row>
    <row r="523" spans="1:11" ht="12.75">
      <c r="A523" s="33"/>
      <c r="B523" s="34" t="s">
        <v>83</v>
      </c>
      <c r="C523" s="35"/>
      <c r="D523" s="85"/>
      <c r="E523" s="91"/>
      <c r="F523" s="97"/>
      <c r="G523" s="98"/>
      <c r="H523" s="36"/>
      <c r="I523" s="97"/>
      <c r="J523" s="98"/>
      <c r="K523" s="36"/>
    </row>
    <row r="524" spans="1:11" ht="12.75">
      <c r="A524" s="38"/>
      <c r="B524" s="39" t="s">
        <v>177</v>
      </c>
      <c r="C524" s="40">
        <v>1.42</v>
      </c>
      <c r="D524" s="86"/>
      <c r="E524" s="92" t="e">
        <f>AVERAGE(D522:D523)</f>
        <v>#DIV/0!</v>
      </c>
      <c r="F524" s="99" t="e">
        <f>($R$5-$E524)</f>
        <v>#DIV/0!</v>
      </c>
      <c r="G524" s="100" t="e">
        <f>(F524-$C524)</f>
        <v>#DIV/0!</v>
      </c>
      <c r="H524" s="41" t="e">
        <f>(G524)^2</f>
        <v>#DIV/0!</v>
      </c>
      <c r="I524" s="99" t="e">
        <f>($R$5-$E524)/-$R$4</f>
        <v>#DIV/0!</v>
      </c>
      <c r="J524" s="100" t="e">
        <f>(I524-$C524)</f>
        <v>#DIV/0!</v>
      </c>
      <c r="K524" s="41" t="e">
        <f>(J524)^2</f>
        <v>#DIV/0!</v>
      </c>
    </row>
    <row r="525" spans="1:11" ht="12.75">
      <c r="A525" s="69" t="s">
        <v>84</v>
      </c>
      <c r="B525" s="70" t="s">
        <v>4</v>
      </c>
      <c r="C525" s="71"/>
      <c r="D525" s="84"/>
      <c r="E525" s="90"/>
      <c r="F525" s="95"/>
      <c r="G525" s="96"/>
      <c r="H525" s="72"/>
      <c r="I525" s="95"/>
      <c r="J525" s="96"/>
      <c r="K525" s="72"/>
    </row>
    <row r="526" spans="1:11" ht="12.75">
      <c r="A526" s="33"/>
      <c r="B526" s="34" t="s">
        <v>2</v>
      </c>
      <c r="C526" s="35"/>
      <c r="D526" s="85"/>
      <c r="E526" s="91"/>
      <c r="F526" s="97"/>
      <c r="G526" s="98"/>
      <c r="H526" s="36"/>
      <c r="I526" s="97"/>
      <c r="J526" s="98"/>
      <c r="K526" s="36"/>
    </row>
    <row r="527" spans="1:11" ht="12.75">
      <c r="A527" s="33"/>
      <c r="B527" s="34" t="s">
        <v>22</v>
      </c>
      <c r="C527" s="35"/>
      <c r="D527" s="85"/>
      <c r="E527" s="91"/>
      <c r="F527" s="97"/>
      <c r="G527" s="98"/>
      <c r="H527" s="36"/>
      <c r="I527" s="97"/>
      <c r="J527" s="98"/>
      <c r="K527" s="36"/>
    </row>
    <row r="528" spans="1:11" ht="12.75">
      <c r="A528" s="33"/>
      <c r="B528" s="34" t="s">
        <v>24</v>
      </c>
      <c r="C528" s="35"/>
      <c r="D528" s="85"/>
      <c r="E528" s="91"/>
      <c r="F528" s="97"/>
      <c r="G528" s="98"/>
      <c r="H528" s="36"/>
      <c r="I528" s="97"/>
      <c r="J528" s="98"/>
      <c r="K528" s="36"/>
    </row>
    <row r="529" spans="1:11" ht="12.75">
      <c r="A529" s="33"/>
      <c r="B529" s="34" t="s">
        <v>167</v>
      </c>
      <c r="C529" s="35">
        <v>2.25</v>
      </c>
      <c r="D529" s="80"/>
      <c r="E529" s="91" t="e">
        <f>AVERAGE(D525:D528)</f>
        <v>#DIV/0!</v>
      </c>
      <c r="F529" s="97" t="e">
        <f>($R$5-$E529)</f>
        <v>#DIV/0!</v>
      </c>
      <c r="G529" s="98" t="e">
        <f>(F529-$C529)</f>
        <v>#DIV/0!</v>
      </c>
      <c r="H529" s="36" t="e">
        <f>(G529)^2</f>
        <v>#DIV/0!</v>
      </c>
      <c r="I529" s="97" t="e">
        <f>($R$5-$E529)/-$R$4</f>
        <v>#DIV/0!</v>
      </c>
      <c r="J529" s="98" t="e">
        <f>(I529-$C529)</f>
        <v>#DIV/0!</v>
      </c>
      <c r="K529" s="36" t="e">
        <f>(J529)^2</f>
        <v>#DIV/0!</v>
      </c>
    </row>
    <row r="530" spans="1:11" ht="12.75">
      <c r="A530" s="33"/>
      <c r="B530" s="34" t="s">
        <v>37</v>
      </c>
      <c r="C530" s="35"/>
      <c r="D530" s="85"/>
      <c r="E530" s="91"/>
      <c r="F530" s="97"/>
      <c r="G530" s="98"/>
      <c r="H530" s="36"/>
      <c r="I530" s="97"/>
      <c r="J530" s="98"/>
      <c r="K530" s="36"/>
    </row>
    <row r="531" spans="1:11" ht="12.75">
      <c r="A531" s="33"/>
      <c r="B531" s="34" t="s">
        <v>38</v>
      </c>
      <c r="C531" s="35"/>
      <c r="D531" s="85"/>
      <c r="E531" s="91"/>
      <c r="F531" s="97"/>
      <c r="G531" s="98"/>
      <c r="H531" s="36"/>
      <c r="I531" s="97"/>
      <c r="J531" s="98"/>
      <c r="K531" s="36"/>
    </row>
    <row r="532" spans="1:11" ht="12.75">
      <c r="A532" s="33"/>
      <c r="B532" s="34" t="s">
        <v>44</v>
      </c>
      <c r="C532" s="35"/>
      <c r="D532" s="85"/>
      <c r="E532" s="91"/>
      <c r="F532" s="97"/>
      <c r="G532" s="98"/>
      <c r="H532" s="36"/>
      <c r="I532" s="97"/>
      <c r="J532" s="98"/>
      <c r="K532" s="36"/>
    </row>
    <row r="533" spans="1:11" ht="12.75">
      <c r="A533" s="33"/>
      <c r="B533" s="34" t="s">
        <v>45</v>
      </c>
      <c r="C533" s="35"/>
      <c r="D533" s="85"/>
      <c r="E533" s="91"/>
      <c r="F533" s="97"/>
      <c r="G533" s="98"/>
      <c r="H533" s="36"/>
      <c r="I533" s="97"/>
      <c r="J533" s="98"/>
      <c r="K533" s="36"/>
    </row>
    <row r="534" spans="1:11" ht="12.75">
      <c r="A534" s="33"/>
      <c r="B534" s="34" t="s">
        <v>181</v>
      </c>
      <c r="C534" s="35">
        <v>1.79</v>
      </c>
      <c r="D534" s="80"/>
      <c r="E534" s="91" t="e">
        <f>AVERAGE(D530:D533)</f>
        <v>#DIV/0!</v>
      </c>
      <c r="F534" s="97" t="e">
        <f>($R$5-$E534)</f>
        <v>#DIV/0!</v>
      </c>
      <c r="G534" s="98" t="e">
        <f>(F534-$C534)</f>
        <v>#DIV/0!</v>
      </c>
      <c r="H534" s="36" t="e">
        <f>(G534)^2</f>
        <v>#DIV/0!</v>
      </c>
      <c r="I534" s="97" t="e">
        <f>($R$5-$E534)/-$R$4</f>
        <v>#DIV/0!</v>
      </c>
      <c r="J534" s="98" t="e">
        <f>(I534-$C534)</f>
        <v>#DIV/0!</v>
      </c>
      <c r="K534" s="36" t="e">
        <f>(J534)^2</f>
        <v>#DIV/0!</v>
      </c>
    </row>
    <row r="535" spans="1:11" ht="12.75">
      <c r="A535" s="33"/>
      <c r="B535" s="34" t="s">
        <v>81</v>
      </c>
      <c r="C535" s="35"/>
      <c r="D535" s="85"/>
      <c r="E535" s="91"/>
      <c r="F535" s="97"/>
      <c r="G535" s="98"/>
      <c r="H535" s="36"/>
      <c r="I535" s="97"/>
      <c r="J535" s="98"/>
      <c r="K535" s="36"/>
    </row>
    <row r="536" spans="1:11" ht="12.75">
      <c r="A536" s="33"/>
      <c r="B536" s="34" t="s">
        <v>85</v>
      </c>
      <c r="C536" s="35"/>
      <c r="D536" s="85"/>
      <c r="E536" s="91"/>
      <c r="F536" s="97"/>
      <c r="G536" s="98"/>
      <c r="H536" s="36"/>
      <c r="I536" s="97"/>
      <c r="J536" s="98"/>
      <c r="K536" s="36"/>
    </row>
    <row r="537" spans="1:11" ht="12.75">
      <c r="A537" s="38"/>
      <c r="B537" s="39" t="s">
        <v>180</v>
      </c>
      <c r="C537" s="40">
        <v>1.79</v>
      </c>
      <c r="D537" s="86"/>
      <c r="E537" s="92" t="e">
        <f>AVERAGE(D535:D536)</f>
        <v>#DIV/0!</v>
      </c>
      <c r="F537" s="99" t="e">
        <f>($R$5-$E537)</f>
        <v>#DIV/0!</v>
      </c>
      <c r="G537" s="100" t="e">
        <f>(F537-$C537)</f>
        <v>#DIV/0!</v>
      </c>
      <c r="H537" s="41" t="e">
        <f>(G537)^2</f>
        <v>#DIV/0!</v>
      </c>
      <c r="I537" s="99" t="e">
        <f>($R$5-$E537)/-$R$4</f>
        <v>#DIV/0!</v>
      </c>
      <c r="J537" s="100" t="e">
        <f>(I537-$C537)</f>
        <v>#DIV/0!</v>
      </c>
      <c r="K537" s="41" t="e">
        <f>(J537)^2</f>
        <v>#DIV/0!</v>
      </c>
    </row>
    <row r="538" spans="1:11" ht="12.75">
      <c r="A538" s="69" t="s">
        <v>86</v>
      </c>
      <c r="B538" s="70" t="s">
        <v>4</v>
      </c>
      <c r="C538" s="71">
        <v>5.88</v>
      </c>
      <c r="D538" s="84"/>
      <c r="E538" s="90">
        <f>D538</f>
        <v>0</v>
      </c>
      <c r="F538" s="95" t="e">
        <f>($R$5-$E538)</f>
        <v>#DIV/0!</v>
      </c>
      <c r="G538" s="96" t="e">
        <f>(F538-$C538)</f>
        <v>#DIV/0!</v>
      </c>
      <c r="H538" s="72" t="e">
        <f>(G538)^2</f>
        <v>#DIV/0!</v>
      </c>
      <c r="I538" s="95" t="e">
        <f>($R$5-$E538)/-$R$4</f>
        <v>#DIV/0!</v>
      </c>
      <c r="J538" s="96" t="e">
        <f>(I538-$C538)</f>
        <v>#DIV/0!</v>
      </c>
      <c r="K538" s="72" t="e">
        <f>(J538)^2</f>
        <v>#DIV/0!</v>
      </c>
    </row>
    <row r="539" spans="1:11" ht="12.75">
      <c r="A539" s="33"/>
      <c r="B539" s="34" t="s">
        <v>2</v>
      </c>
      <c r="C539" s="35">
        <v>6.91</v>
      </c>
      <c r="D539" s="85"/>
      <c r="E539" s="91">
        <f>D539</f>
        <v>0</v>
      </c>
      <c r="F539" s="97" t="e">
        <f>($R$5-$E539)</f>
        <v>#DIV/0!</v>
      </c>
      <c r="G539" s="98" t="e">
        <f>(F539-$C539)</f>
        <v>#DIV/0!</v>
      </c>
      <c r="H539" s="36" t="e">
        <f>(G539)^2</f>
        <v>#DIV/0!</v>
      </c>
      <c r="I539" s="97" t="e">
        <f>($R$5-$E539)/-$R$4</f>
        <v>#DIV/0!</v>
      </c>
      <c r="J539" s="98" t="e">
        <f>(I539-$C539)</f>
        <v>#DIV/0!</v>
      </c>
      <c r="K539" s="36" t="e">
        <f>(J539)^2</f>
        <v>#DIV/0!</v>
      </c>
    </row>
    <row r="540" spans="1:11" ht="12.75">
      <c r="A540" s="33"/>
      <c r="B540" s="34" t="s">
        <v>22</v>
      </c>
      <c r="C540" s="35"/>
      <c r="D540" s="85"/>
      <c r="E540" s="91"/>
      <c r="F540" s="97"/>
      <c r="G540" s="98"/>
      <c r="H540" s="36"/>
      <c r="I540" s="97"/>
      <c r="J540" s="98"/>
      <c r="K540" s="36"/>
    </row>
    <row r="541" spans="1:11" ht="12.75">
      <c r="A541" s="33"/>
      <c r="B541" s="34" t="s">
        <v>24</v>
      </c>
      <c r="C541" s="35"/>
      <c r="D541" s="85"/>
      <c r="E541" s="91"/>
      <c r="F541" s="97"/>
      <c r="G541" s="98"/>
      <c r="H541" s="36"/>
      <c r="I541" s="97"/>
      <c r="J541" s="98"/>
      <c r="K541" s="36"/>
    </row>
    <row r="542" spans="1:11" ht="12.75">
      <c r="A542" s="33"/>
      <c r="B542" s="34" t="s">
        <v>162</v>
      </c>
      <c r="C542" s="35">
        <v>2.1</v>
      </c>
      <c r="D542" s="85"/>
      <c r="E542" s="91" t="e">
        <f>AVERAGE(D540:D541)</f>
        <v>#DIV/0!</v>
      </c>
      <c r="F542" s="97" t="e">
        <f>($R$5-$E542)</f>
        <v>#DIV/0!</v>
      </c>
      <c r="G542" s="98" t="e">
        <f>(F542-$C542)</f>
        <v>#DIV/0!</v>
      </c>
      <c r="H542" s="36" t="e">
        <f>(G542)^2</f>
        <v>#DIV/0!</v>
      </c>
      <c r="I542" s="97" t="e">
        <f>($R$5-$E542)/-$R$4</f>
        <v>#DIV/0!</v>
      </c>
      <c r="J542" s="98" t="e">
        <f>(I542-$C542)</f>
        <v>#DIV/0!</v>
      </c>
      <c r="K542" s="36" t="e">
        <f>(J542)^2</f>
        <v>#DIV/0!</v>
      </c>
    </row>
    <row r="543" spans="1:11" ht="12.75">
      <c r="A543" s="33"/>
      <c r="B543" s="34" t="s">
        <v>37</v>
      </c>
      <c r="C543" s="35"/>
      <c r="D543" s="85"/>
      <c r="E543" s="91"/>
      <c r="F543" s="97"/>
      <c r="G543" s="98"/>
      <c r="H543" s="36"/>
      <c r="I543" s="97"/>
      <c r="J543" s="98"/>
      <c r="K543" s="36"/>
    </row>
    <row r="544" spans="1:11" ht="12.75">
      <c r="A544" s="33"/>
      <c r="B544" s="34" t="s">
        <v>38</v>
      </c>
      <c r="C544" s="35"/>
      <c r="D544" s="85"/>
      <c r="E544" s="91"/>
      <c r="F544" s="97"/>
      <c r="G544" s="98"/>
      <c r="H544" s="36"/>
      <c r="I544" s="97"/>
      <c r="J544" s="98"/>
      <c r="K544" s="36"/>
    </row>
    <row r="545" spans="1:11" ht="12.75">
      <c r="A545" s="33"/>
      <c r="B545" s="34" t="s">
        <v>166</v>
      </c>
      <c r="C545" s="35">
        <v>2.1</v>
      </c>
      <c r="D545" s="85"/>
      <c r="E545" s="91" t="e">
        <f>AVERAGE(D543:D544)</f>
        <v>#DIV/0!</v>
      </c>
      <c r="F545" s="97" t="e">
        <f>($R$5-$E545)</f>
        <v>#DIV/0!</v>
      </c>
      <c r="G545" s="98" t="e">
        <f>(F545-$C545)</f>
        <v>#DIV/0!</v>
      </c>
      <c r="H545" s="36" t="e">
        <f>(G545)^2</f>
        <v>#DIV/0!</v>
      </c>
      <c r="I545" s="97" t="e">
        <f>($R$5-$E545)/-$R$4</f>
        <v>#DIV/0!</v>
      </c>
      <c r="J545" s="98" t="e">
        <f>(I545-$C545)</f>
        <v>#DIV/0!</v>
      </c>
      <c r="K545" s="36" t="e">
        <f>(J545)^2</f>
        <v>#DIV/0!</v>
      </c>
    </row>
    <row r="546" spans="1:11" ht="12.75">
      <c r="A546" s="33"/>
      <c r="B546" s="34" t="s">
        <v>44</v>
      </c>
      <c r="C546" s="35"/>
      <c r="D546" s="85"/>
      <c r="E546" s="91"/>
      <c r="F546" s="97"/>
      <c r="G546" s="98"/>
      <c r="H546" s="36"/>
      <c r="I546" s="97"/>
      <c r="J546" s="98"/>
      <c r="K546" s="36"/>
    </row>
    <row r="547" spans="1:11" ht="12.75">
      <c r="A547" s="33"/>
      <c r="B547" s="34" t="s">
        <v>45</v>
      </c>
      <c r="C547" s="35"/>
      <c r="D547" s="85"/>
      <c r="E547" s="91"/>
      <c r="F547" s="97"/>
      <c r="G547" s="98"/>
      <c r="H547" s="36"/>
      <c r="I547" s="97"/>
      <c r="J547" s="98"/>
      <c r="K547" s="36"/>
    </row>
    <row r="548" spans="1:11" ht="12.75">
      <c r="A548" s="38"/>
      <c r="B548" s="39" t="s">
        <v>182</v>
      </c>
      <c r="C548" s="40">
        <v>2.1</v>
      </c>
      <c r="D548" s="81"/>
      <c r="E548" s="92" t="e">
        <f>AVERAGE(D546:D547)</f>
        <v>#DIV/0!</v>
      </c>
      <c r="F548" s="99" t="e">
        <f>($R$5-$E548)</f>
        <v>#DIV/0!</v>
      </c>
      <c r="G548" s="100" t="e">
        <f>(F548-$C548)</f>
        <v>#DIV/0!</v>
      </c>
      <c r="H548" s="41" t="e">
        <f>(G548)^2</f>
        <v>#DIV/0!</v>
      </c>
      <c r="I548" s="99" t="e">
        <f>($R$5-$E548)/-$R$4</f>
        <v>#DIV/0!</v>
      </c>
      <c r="J548" s="100" t="e">
        <f>(I548-$C548)</f>
        <v>#DIV/0!</v>
      </c>
      <c r="K548" s="41" t="e">
        <f>(J548)^2</f>
        <v>#DIV/0!</v>
      </c>
    </row>
    <row r="549" spans="1:11" ht="12.75">
      <c r="A549" s="69" t="s">
        <v>87</v>
      </c>
      <c r="B549" s="70" t="s">
        <v>4</v>
      </c>
      <c r="C549" s="71"/>
      <c r="D549" s="84"/>
      <c r="E549" s="90"/>
      <c r="F549" s="95"/>
      <c r="G549" s="96"/>
      <c r="H549" s="72"/>
      <c r="I549" s="95"/>
      <c r="J549" s="96"/>
      <c r="K549" s="72"/>
    </row>
    <row r="550" spans="1:11" ht="12.75">
      <c r="A550" s="33"/>
      <c r="B550" s="34" t="s">
        <v>2</v>
      </c>
      <c r="C550" s="35"/>
      <c r="D550" s="85"/>
      <c r="E550" s="91"/>
      <c r="F550" s="97"/>
      <c r="G550" s="98"/>
      <c r="H550" s="36"/>
      <c r="I550" s="97"/>
      <c r="J550" s="98"/>
      <c r="K550" s="36"/>
    </row>
    <row r="551" spans="1:11" ht="12.75">
      <c r="A551" s="33"/>
      <c r="B551" s="34" t="s">
        <v>137</v>
      </c>
      <c r="C551" s="35">
        <v>7</v>
      </c>
      <c r="D551" s="80"/>
      <c r="E551" s="91" t="e">
        <f>AVERAGE(D549:D550)</f>
        <v>#DIV/0!</v>
      </c>
      <c r="F551" s="97" t="e">
        <f>($R$5-$E551)</f>
        <v>#DIV/0!</v>
      </c>
      <c r="G551" s="98" t="e">
        <f>(F551-$C551)</f>
        <v>#DIV/0!</v>
      </c>
      <c r="H551" s="36" t="e">
        <f>(G551)^2</f>
        <v>#DIV/0!</v>
      </c>
      <c r="I551" s="97" t="e">
        <f>($R$5-$E551)/-$R$4</f>
        <v>#DIV/0!</v>
      </c>
      <c r="J551" s="98" t="e">
        <f>(I551-$C551)</f>
        <v>#DIV/0!</v>
      </c>
      <c r="K551" s="36" t="e">
        <f>(J551)^2</f>
        <v>#DIV/0!</v>
      </c>
    </row>
    <row r="552" spans="1:11" ht="12.75">
      <c r="A552" s="33"/>
      <c r="B552" s="34" t="s">
        <v>22</v>
      </c>
      <c r="C552" s="35"/>
      <c r="D552" s="85"/>
      <c r="E552" s="91"/>
      <c r="F552" s="97"/>
      <c r="G552" s="98"/>
      <c r="H552" s="36"/>
      <c r="I552" s="97"/>
      <c r="J552" s="98"/>
      <c r="K552" s="36"/>
    </row>
    <row r="553" spans="1:11" ht="12.75">
      <c r="A553" s="33"/>
      <c r="B553" s="34" t="s">
        <v>24</v>
      </c>
      <c r="C553" s="35"/>
      <c r="D553" s="85"/>
      <c r="E553" s="91"/>
      <c r="F553" s="97"/>
      <c r="G553" s="98"/>
      <c r="H553" s="36"/>
      <c r="I553" s="97"/>
      <c r="J553" s="98"/>
      <c r="K553" s="36"/>
    </row>
    <row r="554" spans="1:11" ht="12.75">
      <c r="A554" s="33"/>
      <c r="B554" s="34" t="s">
        <v>162</v>
      </c>
      <c r="C554" s="35">
        <v>7</v>
      </c>
      <c r="D554" s="80"/>
      <c r="E554" s="91" t="e">
        <f>AVERAGE(D552:D553)</f>
        <v>#DIV/0!</v>
      </c>
      <c r="F554" s="97" t="e">
        <f>($R$5-$E554)</f>
        <v>#DIV/0!</v>
      </c>
      <c r="G554" s="98" t="e">
        <f>(F554-$C554)</f>
        <v>#DIV/0!</v>
      </c>
      <c r="H554" s="36" t="e">
        <f>(G554)^2</f>
        <v>#DIV/0!</v>
      </c>
      <c r="I554" s="97" t="e">
        <f>($R$5-$E554)/-$R$4</f>
        <v>#DIV/0!</v>
      </c>
      <c r="J554" s="98" t="e">
        <f>(I554-$C554)</f>
        <v>#DIV/0!</v>
      </c>
      <c r="K554" s="36" t="e">
        <f>(J554)^2</f>
        <v>#DIV/0!</v>
      </c>
    </row>
    <row r="555" spans="1:11" ht="12.75">
      <c r="A555" s="38"/>
      <c r="B555" s="39" t="s">
        <v>37</v>
      </c>
      <c r="C555" s="40">
        <v>7</v>
      </c>
      <c r="D555" s="81"/>
      <c r="E555" s="92">
        <f>D555</f>
        <v>0</v>
      </c>
      <c r="F555" s="99" t="e">
        <f>($R$5-$E555)</f>
        <v>#DIV/0!</v>
      </c>
      <c r="G555" s="100" t="e">
        <f>(F555-$C555)</f>
        <v>#DIV/0!</v>
      </c>
      <c r="H555" s="41" t="e">
        <f>(G555)^2</f>
        <v>#DIV/0!</v>
      </c>
      <c r="I555" s="99" t="e">
        <f>($R$5-$E555)/-$R$4</f>
        <v>#DIV/0!</v>
      </c>
      <c r="J555" s="100" t="e">
        <f>(I555-$C555)</f>
        <v>#DIV/0!</v>
      </c>
      <c r="K555" s="41" t="e">
        <f>(J555)^2</f>
        <v>#DIV/0!</v>
      </c>
    </row>
    <row r="556" spans="1:11" ht="12.75">
      <c r="A556" s="69" t="s">
        <v>88</v>
      </c>
      <c r="B556" s="70" t="s">
        <v>4</v>
      </c>
      <c r="C556" s="71"/>
      <c r="D556" s="84"/>
      <c r="E556" s="90"/>
      <c r="F556" s="95"/>
      <c r="G556" s="96"/>
      <c r="H556" s="72"/>
      <c r="I556" s="95"/>
      <c r="J556" s="96"/>
      <c r="K556" s="72"/>
    </row>
    <row r="557" spans="1:11" ht="12.75">
      <c r="A557" s="33"/>
      <c r="B557" s="34" t="s">
        <v>2</v>
      </c>
      <c r="C557" s="35"/>
      <c r="D557" s="85"/>
      <c r="E557" s="91"/>
      <c r="F557" s="97"/>
      <c r="G557" s="98"/>
      <c r="H557" s="36"/>
      <c r="I557" s="97"/>
      <c r="J557" s="98"/>
      <c r="K557" s="36"/>
    </row>
    <row r="558" spans="1:11" ht="12.75">
      <c r="A558" s="33"/>
      <c r="B558" s="34" t="s">
        <v>137</v>
      </c>
      <c r="C558" s="35">
        <v>7.22</v>
      </c>
      <c r="D558" s="80"/>
      <c r="E558" s="91" t="e">
        <f>AVERAGE(D556:D557)</f>
        <v>#DIV/0!</v>
      </c>
      <c r="F558" s="97" t="e">
        <f>($R$5-$E558)</f>
        <v>#DIV/0!</v>
      </c>
      <c r="G558" s="98" t="e">
        <f>(F558-$C558)</f>
        <v>#DIV/0!</v>
      </c>
      <c r="H558" s="36" t="e">
        <f>(G558)^2</f>
        <v>#DIV/0!</v>
      </c>
      <c r="I558" s="97" t="e">
        <f>($R$5-$E558)/-$R$4</f>
        <v>#DIV/0!</v>
      </c>
      <c r="J558" s="98" t="e">
        <f>(I558-$C558)</f>
        <v>#DIV/0!</v>
      </c>
      <c r="K558" s="36" t="e">
        <f>(J558)^2</f>
        <v>#DIV/0!</v>
      </c>
    </row>
    <row r="559" spans="1:11" ht="12.75">
      <c r="A559" s="33"/>
      <c r="B559" s="34" t="s">
        <v>22</v>
      </c>
      <c r="C559" s="35"/>
      <c r="D559" s="85"/>
      <c r="E559" s="91"/>
      <c r="F559" s="97"/>
      <c r="G559" s="98"/>
      <c r="H559" s="36"/>
      <c r="I559" s="97"/>
      <c r="J559" s="98"/>
      <c r="K559" s="36"/>
    </row>
    <row r="560" spans="1:11" ht="12.75">
      <c r="A560" s="33"/>
      <c r="B560" s="34" t="s">
        <v>24</v>
      </c>
      <c r="C560" s="35"/>
      <c r="D560" s="85"/>
      <c r="E560" s="91"/>
      <c r="F560" s="97"/>
      <c r="G560" s="98"/>
      <c r="H560" s="36"/>
      <c r="I560" s="97"/>
      <c r="J560" s="98"/>
      <c r="K560" s="36"/>
    </row>
    <row r="561" spans="1:11" ht="12.75">
      <c r="A561" s="33"/>
      <c r="B561" s="34" t="s">
        <v>162</v>
      </c>
      <c r="C561" s="35">
        <v>7.22</v>
      </c>
      <c r="D561" s="80"/>
      <c r="E561" s="91" t="e">
        <f>AVERAGE(D559:D560)</f>
        <v>#DIV/0!</v>
      </c>
      <c r="F561" s="97" t="e">
        <f>($R$5-$E561)</f>
        <v>#DIV/0!</v>
      </c>
      <c r="G561" s="98" t="e">
        <f>(F561-$C561)</f>
        <v>#DIV/0!</v>
      </c>
      <c r="H561" s="36" t="e">
        <f>(G561)^2</f>
        <v>#DIV/0!</v>
      </c>
      <c r="I561" s="97" t="e">
        <f>($R$5-$E561)/-$R$4</f>
        <v>#DIV/0!</v>
      </c>
      <c r="J561" s="98" t="e">
        <f>(I561-$C561)</f>
        <v>#DIV/0!</v>
      </c>
      <c r="K561" s="36" t="e">
        <f>(J561)^2</f>
        <v>#DIV/0!</v>
      </c>
    </row>
    <row r="562" spans="1:11" ht="12.75">
      <c r="A562" s="38"/>
      <c r="B562" s="39" t="s">
        <v>37</v>
      </c>
      <c r="C562" s="40">
        <v>7.22</v>
      </c>
      <c r="D562" s="81"/>
      <c r="E562" s="92">
        <f>D562</f>
        <v>0</v>
      </c>
      <c r="F562" s="99" t="e">
        <f>($R$5-$E562)</f>
        <v>#DIV/0!</v>
      </c>
      <c r="G562" s="100" t="e">
        <f>(F562-$C562)</f>
        <v>#DIV/0!</v>
      </c>
      <c r="H562" s="41" t="e">
        <f>(G562)^2</f>
        <v>#DIV/0!</v>
      </c>
      <c r="I562" s="99" t="e">
        <f>($R$5-$E562)/-$R$4</f>
        <v>#DIV/0!</v>
      </c>
      <c r="J562" s="100" t="e">
        <f>(I562-$C562)</f>
        <v>#DIV/0!</v>
      </c>
      <c r="K562" s="41" t="e">
        <f>(J562)^2</f>
        <v>#DIV/0!</v>
      </c>
    </row>
    <row r="563" spans="1:11" ht="12.75">
      <c r="A563" s="69" t="s">
        <v>89</v>
      </c>
      <c r="B563" s="70" t="s">
        <v>4</v>
      </c>
      <c r="C563" s="71"/>
      <c r="D563" s="84"/>
      <c r="E563" s="90"/>
      <c r="F563" s="95"/>
      <c r="G563" s="96"/>
      <c r="H563" s="72"/>
      <c r="I563" s="95"/>
      <c r="J563" s="96"/>
      <c r="K563" s="72"/>
    </row>
    <row r="564" spans="1:11" ht="12.75">
      <c r="A564" s="33"/>
      <c r="B564" s="34" t="s">
        <v>2</v>
      </c>
      <c r="C564" s="35"/>
      <c r="D564" s="85"/>
      <c r="E564" s="91"/>
      <c r="F564" s="97"/>
      <c r="G564" s="98"/>
      <c r="H564" s="36"/>
      <c r="I564" s="97"/>
      <c r="J564" s="98"/>
      <c r="K564" s="36"/>
    </row>
    <row r="565" spans="1:11" ht="12.75">
      <c r="A565" s="33"/>
      <c r="B565" s="34" t="s">
        <v>137</v>
      </c>
      <c r="C565" s="35">
        <v>8.2</v>
      </c>
      <c r="D565" s="80"/>
      <c r="E565" s="91" t="e">
        <f>AVERAGE(D563:D564)</f>
        <v>#DIV/0!</v>
      </c>
      <c r="F565" s="97" t="e">
        <f>($R$5-$E565)</f>
        <v>#DIV/0!</v>
      </c>
      <c r="G565" s="98" t="e">
        <f>(F565-$C565)</f>
        <v>#DIV/0!</v>
      </c>
      <c r="H565" s="36" t="e">
        <f>(G565)^2</f>
        <v>#DIV/0!</v>
      </c>
      <c r="I565" s="97" t="e">
        <f>($R$5-$E565)/-$R$4</f>
        <v>#DIV/0!</v>
      </c>
      <c r="J565" s="98" t="e">
        <f>(I565-$C565)</f>
        <v>#DIV/0!</v>
      </c>
      <c r="K565" s="36" t="e">
        <f>(J565)^2</f>
        <v>#DIV/0!</v>
      </c>
    </row>
    <row r="566" spans="1:11" ht="12.75">
      <c r="A566" s="33"/>
      <c r="B566" s="34" t="s">
        <v>22</v>
      </c>
      <c r="C566" s="35"/>
      <c r="D566" s="85"/>
      <c r="E566" s="91"/>
      <c r="F566" s="97"/>
      <c r="G566" s="98"/>
      <c r="H566" s="36"/>
      <c r="I566" s="97"/>
      <c r="J566" s="98"/>
      <c r="K566" s="36"/>
    </row>
    <row r="567" spans="1:11" ht="12.75">
      <c r="A567" s="33"/>
      <c r="B567" s="34" t="s">
        <v>24</v>
      </c>
      <c r="C567" s="35"/>
      <c r="D567" s="85"/>
      <c r="E567" s="91"/>
      <c r="F567" s="97"/>
      <c r="G567" s="98"/>
      <c r="H567" s="36"/>
      <c r="I567" s="97"/>
      <c r="J567" s="98"/>
      <c r="K567" s="36"/>
    </row>
    <row r="568" spans="1:11" ht="12.75">
      <c r="A568" s="33"/>
      <c r="B568" s="34" t="s">
        <v>162</v>
      </c>
      <c r="C568" s="35">
        <v>7.57</v>
      </c>
      <c r="D568" s="80"/>
      <c r="E568" s="91" t="e">
        <f>AVERAGE(D566:D567)</f>
        <v>#DIV/0!</v>
      </c>
      <c r="F568" s="97" t="e">
        <f>($R$5-$E568)</f>
        <v>#DIV/0!</v>
      </c>
      <c r="G568" s="98" t="e">
        <f>(F568-$C568)</f>
        <v>#DIV/0!</v>
      </c>
      <c r="H568" s="36" t="e">
        <f>(G568)^2</f>
        <v>#DIV/0!</v>
      </c>
      <c r="I568" s="97" t="e">
        <f>($R$5-$E568)/-$R$4</f>
        <v>#DIV/0!</v>
      </c>
      <c r="J568" s="98" t="e">
        <f>(I568-$C568)</f>
        <v>#DIV/0!</v>
      </c>
      <c r="K568" s="36" t="e">
        <f>(J568)^2</f>
        <v>#DIV/0!</v>
      </c>
    </row>
    <row r="569" spans="1:11" ht="12.75">
      <c r="A569" s="38"/>
      <c r="B569" s="39" t="s">
        <v>37</v>
      </c>
      <c r="C569" s="40">
        <v>7.57</v>
      </c>
      <c r="D569" s="81"/>
      <c r="E569" s="92">
        <f>D569</f>
        <v>0</v>
      </c>
      <c r="F569" s="99" t="e">
        <f>($R$5-$E569)</f>
        <v>#DIV/0!</v>
      </c>
      <c r="G569" s="100" t="e">
        <f>(F569-$C569)</f>
        <v>#DIV/0!</v>
      </c>
      <c r="H569" s="41" t="e">
        <f>(G569)^2</f>
        <v>#DIV/0!</v>
      </c>
      <c r="I569" s="99" t="e">
        <f>($R$5-$E569)/-$R$4</f>
        <v>#DIV/0!</v>
      </c>
      <c r="J569" s="100" t="e">
        <f>(I569-$C569)</f>
        <v>#DIV/0!</v>
      </c>
      <c r="K569" s="41" t="e">
        <f>(J569)^2</f>
        <v>#DIV/0!</v>
      </c>
    </row>
    <row r="570" spans="1:11" ht="12.75">
      <c r="A570" s="69" t="s">
        <v>90</v>
      </c>
      <c r="B570" s="70" t="s">
        <v>2</v>
      </c>
      <c r="C570" s="71"/>
      <c r="D570" s="84"/>
      <c r="E570" s="90"/>
      <c r="F570" s="95"/>
      <c r="G570" s="96"/>
      <c r="H570" s="72"/>
      <c r="I570" s="95"/>
      <c r="J570" s="96"/>
      <c r="K570" s="72"/>
    </row>
    <row r="571" spans="1:11" ht="12.75">
      <c r="A571" s="33"/>
      <c r="B571" s="34" t="s">
        <v>22</v>
      </c>
      <c r="C571" s="35"/>
      <c r="D571" s="85"/>
      <c r="E571" s="91"/>
      <c r="F571" s="97"/>
      <c r="G571" s="98"/>
      <c r="H571" s="36"/>
      <c r="I571" s="97"/>
      <c r="J571" s="98"/>
      <c r="K571" s="36"/>
    </row>
    <row r="572" spans="1:11" ht="12.75">
      <c r="A572" s="33"/>
      <c r="B572" s="34" t="s">
        <v>24</v>
      </c>
      <c r="C572" s="35"/>
      <c r="D572" s="85"/>
      <c r="E572" s="91"/>
      <c r="F572" s="97"/>
      <c r="G572" s="98"/>
      <c r="H572" s="36"/>
      <c r="I572" s="97"/>
      <c r="J572" s="98"/>
      <c r="K572" s="36"/>
    </row>
    <row r="573" spans="1:11" ht="12.75">
      <c r="A573" s="33"/>
      <c r="B573" s="34" t="s">
        <v>37</v>
      </c>
      <c r="C573" s="35"/>
      <c r="D573" s="85"/>
      <c r="E573" s="91"/>
      <c r="F573" s="97"/>
      <c r="G573" s="98"/>
      <c r="H573" s="36"/>
      <c r="I573" s="97"/>
      <c r="J573" s="98"/>
      <c r="K573" s="36"/>
    </row>
    <row r="574" spans="1:11" ht="12.75">
      <c r="A574" s="38"/>
      <c r="B574" s="39" t="s">
        <v>170</v>
      </c>
      <c r="C574" s="40">
        <v>6.79</v>
      </c>
      <c r="D574" s="86"/>
      <c r="E574" s="92" t="e">
        <f>AVERAGE(D570:D573)</f>
        <v>#DIV/0!</v>
      </c>
      <c r="F574" s="99" t="e">
        <f>($R$5-$E574)</f>
        <v>#DIV/0!</v>
      </c>
      <c r="G574" s="100" t="e">
        <f>(F574-$C574)</f>
        <v>#DIV/0!</v>
      </c>
      <c r="H574" s="41" t="e">
        <f>(G574)^2</f>
        <v>#DIV/0!</v>
      </c>
      <c r="I574" s="99" t="e">
        <f>($R$5-$E574)/-$R$4</f>
        <v>#DIV/0!</v>
      </c>
      <c r="J574" s="100" t="e">
        <f>(I574-$C574)</f>
        <v>#DIV/0!</v>
      </c>
      <c r="K574" s="41" t="e">
        <f>(J574)^2</f>
        <v>#DIV/0!</v>
      </c>
    </row>
    <row r="575" spans="1:11" ht="12.75">
      <c r="A575" s="69" t="s">
        <v>91</v>
      </c>
      <c r="B575" s="70" t="s">
        <v>2</v>
      </c>
      <c r="C575" s="71"/>
      <c r="D575" s="84"/>
      <c r="E575" s="90"/>
      <c r="F575" s="95"/>
      <c r="G575" s="96"/>
      <c r="H575" s="72"/>
      <c r="I575" s="95"/>
      <c r="J575" s="96"/>
      <c r="K575" s="72"/>
    </row>
    <row r="576" spans="1:11" ht="12.75">
      <c r="A576" s="33"/>
      <c r="B576" s="34" t="s">
        <v>22</v>
      </c>
      <c r="C576" s="35"/>
      <c r="D576" s="85"/>
      <c r="E576" s="91"/>
      <c r="F576" s="97"/>
      <c r="G576" s="98"/>
      <c r="H576" s="36"/>
      <c r="I576" s="97"/>
      <c r="J576" s="98"/>
      <c r="K576" s="36"/>
    </row>
    <row r="577" spans="1:11" ht="12.75">
      <c r="A577" s="33"/>
      <c r="B577" s="34" t="s">
        <v>142</v>
      </c>
      <c r="C577" s="35">
        <v>7.04</v>
      </c>
      <c r="D577" s="80"/>
      <c r="E577" s="91" t="e">
        <f>AVERAGE(D575:D576)</f>
        <v>#DIV/0!</v>
      </c>
      <c r="F577" s="97" t="e">
        <f>($R$5-$E577)</f>
        <v>#DIV/0!</v>
      </c>
      <c r="G577" s="98" t="e">
        <f>(F577-$C577)</f>
        <v>#DIV/0!</v>
      </c>
      <c r="H577" s="36" t="e">
        <f>(G577)^2</f>
        <v>#DIV/0!</v>
      </c>
      <c r="I577" s="97" t="e">
        <f>($R$5-$E577)/-$R$4</f>
        <v>#DIV/0!</v>
      </c>
      <c r="J577" s="98" t="e">
        <f>(I577-$C577)</f>
        <v>#DIV/0!</v>
      </c>
      <c r="K577" s="36" t="e">
        <f>(J577)^2</f>
        <v>#DIV/0!</v>
      </c>
    </row>
    <row r="578" spans="1:11" ht="12.75">
      <c r="A578" s="33"/>
      <c r="B578" s="34" t="s">
        <v>24</v>
      </c>
      <c r="C578" s="35"/>
      <c r="D578" s="85"/>
      <c r="E578" s="91"/>
      <c r="F578" s="97"/>
      <c r="G578" s="98"/>
      <c r="H578" s="36"/>
      <c r="I578" s="97"/>
      <c r="J578" s="98"/>
      <c r="K578" s="36"/>
    </row>
    <row r="579" spans="1:11" ht="12.75">
      <c r="A579" s="33"/>
      <c r="B579" s="34" t="s">
        <v>37</v>
      </c>
      <c r="C579" s="35"/>
      <c r="D579" s="85"/>
      <c r="E579" s="91"/>
      <c r="F579" s="97"/>
      <c r="G579" s="98"/>
      <c r="H579" s="36"/>
      <c r="I579" s="97"/>
      <c r="J579" s="98"/>
      <c r="K579" s="36"/>
    </row>
    <row r="580" spans="1:11" ht="12.75">
      <c r="A580" s="33"/>
      <c r="B580" s="34" t="s">
        <v>164</v>
      </c>
      <c r="C580" s="35">
        <v>7.04</v>
      </c>
      <c r="D580" s="80"/>
      <c r="E580" s="91" t="e">
        <f>AVERAGE(D578:D579)</f>
        <v>#DIV/0!</v>
      </c>
      <c r="F580" s="97" t="e">
        <f>($R$5-$E580)</f>
        <v>#DIV/0!</v>
      </c>
      <c r="G580" s="98" t="e">
        <f>(F580-$C580)</f>
        <v>#DIV/0!</v>
      </c>
      <c r="H580" s="36" t="e">
        <f>(G580)^2</f>
        <v>#DIV/0!</v>
      </c>
      <c r="I580" s="97" t="e">
        <f>($R$5-$E580)/-$R$4</f>
        <v>#DIV/0!</v>
      </c>
      <c r="J580" s="98" t="e">
        <f>(I580-$C580)</f>
        <v>#DIV/0!</v>
      </c>
      <c r="K580" s="36" t="e">
        <f>(J580)^2</f>
        <v>#DIV/0!</v>
      </c>
    </row>
    <row r="581" spans="1:11" ht="12.75">
      <c r="A581" s="33"/>
      <c r="B581" s="34" t="s">
        <v>38</v>
      </c>
      <c r="C581" s="35">
        <v>7.04</v>
      </c>
      <c r="D581" s="85"/>
      <c r="E581" s="91">
        <f>D581</f>
        <v>0</v>
      </c>
      <c r="F581" s="97" t="e">
        <f>($R$5-$E581)</f>
        <v>#DIV/0!</v>
      </c>
      <c r="G581" s="98" t="e">
        <f>(F581-$C581)</f>
        <v>#DIV/0!</v>
      </c>
      <c r="H581" s="36" t="e">
        <f>(G581)^2</f>
        <v>#DIV/0!</v>
      </c>
      <c r="I581" s="97" t="e">
        <f>($R$5-$E581)/-$R$4</f>
        <v>#DIV/0!</v>
      </c>
      <c r="J581" s="98" t="e">
        <f>(I581-$C581)</f>
        <v>#DIV/0!</v>
      </c>
      <c r="K581" s="36" t="e">
        <f>(J581)^2</f>
        <v>#DIV/0!</v>
      </c>
    </row>
    <row r="582" spans="1:11" ht="12.75">
      <c r="A582" s="33"/>
      <c r="B582" s="34" t="s">
        <v>208</v>
      </c>
      <c r="C582" s="35"/>
      <c r="D582" s="85"/>
      <c r="E582" s="91"/>
      <c r="F582" s="97"/>
      <c r="G582" s="98"/>
      <c r="H582" s="36"/>
      <c r="I582" s="97"/>
      <c r="J582" s="98"/>
      <c r="K582" s="36"/>
    </row>
    <row r="583" spans="1:11" ht="12.75">
      <c r="A583" s="33"/>
      <c r="B583" s="34" t="s">
        <v>44</v>
      </c>
      <c r="C583" s="35"/>
      <c r="D583" s="85"/>
      <c r="E583" s="91"/>
      <c r="F583" s="97"/>
      <c r="G583" s="98"/>
      <c r="H583" s="36"/>
      <c r="I583" s="97"/>
      <c r="J583" s="98"/>
      <c r="K583" s="36"/>
    </row>
    <row r="584" spans="1:11" ht="12.75">
      <c r="A584" s="33"/>
      <c r="B584" s="34" t="s">
        <v>45</v>
      </c>
      <c r="C584" s="35"/>
      <c r="D584" s="85"/>
      <c r="E584" s="91"/>
      <c r="F584" s="97"/>
      <c r="G584" s="98"/>
      <c r="H584" s="36"/>
      <c r="I584" s="97"/>
      <c r="J584" s="98"/>
      <c r="K584" s="36"/>
    </row>
    <row r="585" spans="1:11" ht="12.75">
      <c r="A585" s="38"/>
      <c r="B585" s="39" t="s">
        <v>183</v>
      </c>
      <c r="C585" s="40">
        <v>2.29</v>
      </c>
      <c r="D585" s="86"/>
      <c r="E585" s="92" t="e">
        <f>AVERAGE(D582:D584)</f>
        <v>#DIV/0!</v>
      </c>
      <c r="F585" s="99" t="e">
        <f>($R$5-$E585)</f>
        <v>#DIV/0!</v>
      </c>
      <c r="G585" s="100" t="e">
        <f>(F585-$C585)</f>
        <v>#DIV/0!</v>
      </c>
      <c r="H585" s="41" t="e">
        <f>(G585)^2</f>
        <v>#DIV/0!</v>
      </c>
      <c r="I585" s="99" t="e">
        <f>($R$5-$E585)/-$R$4</f>
        <v>#DIV/0!</v>
      </c>
      <c r="J585" s="100" t="e">
        <f>(I585-$C585)</f>
        <v>#DIV/0!</v>
      </c>
      <c r="K585" s="41" t="e">
        <f>(J585)^2</f>
        <v>#DIV/0!</v>
      </c>
    </row>
    <row r="586" spans="1:11" ht="12.75">
      <c r="A586" s="69" t="s">
        <v>92</v>
      </c>
      <c r="B586" s="70" t="s">
        <v>4</v>
      </c>
      <c r="C586" s="71"/>
      <c r="D586" s="84"/>
      <c r="E586" s="90"/>
      <c r="F586" s="95"/>
      <c r="G586" s="96"/>
      <c r="H586" s="72"/>
      <c r="I586" s="95"/>
      <c r="J586" s="96"/>
      <c r="K586" s="72"/>
    </row>
    <row r="587" spans="1:11" ht="12.75">
      <c r="A587" s="33"/>
      <c r="B587" s="34" t="s">
        <v>2</v>
      </c>
      <c r="C587" s="35"/>
      <c r="D587" s="85"/>
      <c r="E587" s="91"/>
      <c r="F587" s="97"/>
      <c r="G587" s="98"/>
      <c r="H587" s="36"/>
      <c r="I587" s="97"/>
      <c r="J587" s="98"/>
      <c r="K587" s="36"/>
    </row>
    <row r="588" spans="1:11" ht="12.75">
      <c r="A588" s="33"/>
      <c r="B588" s="34" t="s">
        <v>137</v>
      </c>
      <c r="C588" s="35">
        <v>1.96</v>
      </c>
      <c r="D588" s="80"/>
      <c r="E588" s="91" t="e">
        <f>AVERAGE(D586:D587)</f>
        <v>#DIV/0!</v>
      </c>
      <c r="F588" s="97" t="e">
        <f>($R$5-$E588)</f>
        <v>#DIV/0!</v>
      </c>
      <c r="G588" s="98" t="e">
        <f>(F588-$C588)</f>
        <v>#DIV/0!</v>
      </c>
      <c r="H588" s="36" t="e">
        <f>(G588)^2</f>
        <v>#DIV/0!</v>
      </c>
      <c r="I588" s="97" t="e">
        <f>($R$5-$E588)/-$R$4</f>
        <v>#DIV/0!</v>
      </c>
      <c r="J588" s="98" t="e">
        <f>(I588-$C588)</f>
        <v>#DIV/0!</v>
      </c>
      <c r="K588" s="36" t="e">
        <f>(J588)^2</f>
        <v>#DIV/0!</v>
      </c>
    </row>
    <row r="589" spans="1:11" ht="12.75">
      <c r="A589" s="33"/>
      <c r="B589" s="34" t="s">
        <v>22</v>
      </c>
      <c r="C589" s="35"/>
      <c r="D589" s="85"/>
      <c r="E589" s="91"/>
      <c r="F589" s="97"/>
      <c r="G589" s="98"/>
      <c r="H589" s="36"/>
      <c r="I589" s="97"/>
      <c r="J589" s="98"/>
      <c r="K589" s="36"/>
    </row>
    <row r="590" spans="1:11" ht="12.75">
      <c r="A590" s="33"/>
      <c r="B590" s="34" t="s">
        <v>24</v>
      </c>
      <c r="C590" s="35"/>
      <c r="D590" s="85"/>
      <c r="E590" s="91"/>
      <c r="F590" s="97"/>
      <c r="G590" s="98"/>
      <c r="H590" s="36"/>
      <c r="I590" s="97"/>
      <c r="J590" s="98"/>
      <c r="K590" s="36"/>
    </row>
    <row r="591" spans="1:11" ht="12.75">
      <c r="A591" s="33"/>
      <c r="B591" s="34" t="s">
        <v>162</v>
      </c>
      <c r="C591" s="35">
        <v>3.52</v>
      </c>
      <c r="D591" s="80"/>
      <c r="E591" s="91" t="e">
        <f>AVERAGE(D589:D590)</f>
        <v>#DIV/0!</v>
      </c>
      <c r="F591" s="97" t="e">
        <f>($R$5-$E591)</f>
        <v>#DIV/0!</v>
      </c>
      <c r="G591" s="98" t="e">
        <f>(F591-$C591)</f>
        <v>#DIV/0!</v>
      </c>
      <c r="H591" s="36" t="e">
        <f>(G591)^2</f>
        <v>#DIV/0!</v>
      </c>
      <c r="I591" s="97" t="e">
        <f>($R$5-$E591)/-$R$4</f>
        <v>#DIV/0!</v>
      </c>
      <c r="J591" s="98" t="e">
        <f>(I591-$C591)</f>
        <v>#DIV/0!</v>
      </c>
      <c r="K591" s="36" t="e">
        <f>(J591)^2</f>
        <v>#DIV/0!</v>
      </c>
    </row>
    <row r="592" spans="1:11" ht="12.75">
      <c r="A592" s="33"/>
      <c r="B592" s="34" t="s">
        <v>37</v>
      </c>
      <c r="C592" s="35"/>
      <c r="D592" s="85"/>
      <c r="E592" s="91"/>
      <c r="F592" s="97"/>
      <c r="G592" s="98"/>
      <c r="H592" s="36"/>
      <c r="I592" s="97"/>
      <c r="J592" s="98"/>
      <c r="K592" s="36"/>
    </row>
    <row r="593" spans="1:11" ht="12.75">
      <c r="A593" s="33"/>
      <c r="B593" s="34" t="s">
        <v>38</v>
      </c>
      <c r="C593" s="35"/>
      <c r="D593" s="85"/>
      <c r="E593" s="91"/>
      <c r="F593" s="97"/>
      <c r="G593" s="98"/>
      <c r="H593" s="36"/>
      <c r="I593" s="97"/>
      <c r="J593" s="98"/>
      <c r="K593" s="36"/>
    </row>
    <row r="594" spans="1:11" ht="12.75">
      <c r="A594" s="33"/>
      <c r="B594" s="34" t="s">
        <v>44</v>
      </c>
      <c r="C594" s="35"/>
      <c r="D594" s="85"/>
      <c r="E594" s="91"/>
      <c r="F594" s="97"/>
      <c r="G594" s="98"/>
      <c r="H594" s="36"/>
      <c r="I594" s="97"/>
      <c r="J594" s="98"/>
      <c r="K594" s="36"/>
    </row>
    <row r="595" spans="1:11" ht="12.75">
      <c r="A595" s="33"/>
      <c r="B595" s="34" t="s">
        <v>45</v>
      </c>
      <c r="C595" s="35"/>
      <c r="D595" s="85"/>
      <c r="E595" s="91"/>
      <c r="F595" s="97"/>
      <c r="G595" s="98"/>
      <c r="H595" s="36"/>
      <c r="I595" s="97"/>
      <c r="J595" s="98"/>
      <c r="K595" s="36"/>
    </row>
    <row r="596" spans="1:11" ht="12.75">
      <c r="A596" s="38"/>
      <c r="B596" s="39" t="s">
        <v>181</v>
      </c>
      <c r="C596" s="40">
        <v>6.69</v>
      </c>
      <c r="D596" s="86"/>
      <c r="E596" s="92" t="e">
        <f>AVERAGE(D592:D595)</f>
        <v>#DIV/0!</v>
      </c>
      <c r="F596" s="99" t="e">
        <f>($R$5-$E596)</f>
        <v>#DIV/0!</v>
      </c>
      <c r="G596" s="100" t="e">
        <f>(F596-$C596)</f>
        <v>#DIV/0!</v>
      </c>
      <c r="H596" s="41" t="e">
        <f>(G596)^2</f>
        <v>#DIV/0!</v>
      </c>
      <c r="I596" s="99" t="e">
        <f>($R$5-$E596)/-$R$4</f>
        <v>#DIV/0!</v>
      </c>
      <c r="J596" s="100" t="e">
        <f>(I596-$C596)</f>
        <v>#DIV/0!</v>
      </c>
      <c r="K596" s="41" t="e">
        <f>(J596)^2</f>
        <v>#DIV/0!</v>
      </c>
    </row>
    <row r="597" spans="1:11" ht="12.75">
      <c r="A597" s="69" t="s">
        <v>93</v>
      </c>
      <c r="B597" s="70" t="s">
        <v>2</v>
      </c>
      <c r="C597" s="71"/>
      <c r="D597" s="84"/>
      <c r="E597" s="90"/>
      <c r="F597" s="95"/>
      <c r="G597" s="96"/>
      <c r="H597" s="72"/>
      <c r="I597" s="95"/>
      <c r="J597" s="96"/>
      <c r="K597" s="72"/>
    </row>
    <row r="598" spans="1:11" ht="12.75">
      <c r="A598" s="33"/>
      <c r="B598" s="34" t="s">
        <v>38</v>
      </c>
      <c r="C598" s="35"/>
      <c r="D598" s="85"/>
      <c r="E598" s="91"/>
      <c r="F598" s="97"/>
      <c r="G598" s="98"/>
      <c r="H598" s="36"/>
      <c r="I598" s="97"/>
      <c r="J598" s="98"/>
      <c r="K598" s="36"/>
    </row>
    <row r="599" spans="1:11" ht="12.75">
      <c r="A599" s="33"/>
      <c r="B599" s="34" t="s">
        <v>186</v>
      </c>
      <c r="C599" s="35">
        <v>6.8</v>
      </c>
      <c r="D599" s="80"/>
      <c r="E599" s="91" t="e">
        <f>AVERAGE(D597:D598)</f>
        <v>#DIV/0!</v>
      </c>
      <c r="F599" s="97" t="e">
        <f>($R$5-$E599)</f>
        <v>#DIV/0!</v>
      </c>
      <c r="G599" s="98" t="e">
        <f>(F599-$C599)</f>
        <v>#DIV/0!</v>
      </c>
      <c r="H599" s="36" t="e">
        <f>(G599)^2</f>
        <v>#DIV/0!</v>
      </c>
      <c r="I599" s="97" t="e">
        <f>($R$5-$E599)/-$R$4</f>
        <v>#DIV/0!</v>
      </c>
      <c r="J599" s="98" t="e">
        <f>(I599-$C599)</f>
        <v>#DIV/0!</v>
      </c>
      <c r="K599" s="36" t="e">
        <f>(J599)^2</f>
        <v>#DIV/0!</v>
      </c>
    </row>
    <row r="600" spans="1:11" ht="12.75">
      <c r="A600" s="33"/>
      <c r="B600" s="34" t="s">
        <v>22</v>
      </c>
      <c r="C600" s="35"/>
      <c r="D600" s="85"/>
      <c r="E600" s="91"/>
      <c r="F600" s="97"/>
      <c r="G600" s="98"/>
      <c r="H600" s="36"/>
      <c r="I600" s="97"/>
      <c r="J600" s="98"/>
      <c r="K600" s="36"/>
    </row>
    <row r="601" spans="1:11" ht="12.75">
      <c r="A601" s="33"/>
      <c r="B601" s="34" t="s">
        <v>37</v>
      </c>
      <c r="C601" s="35"/>
      <c r="D601" s="85"/>
      <c r="E601" s="91"/>
      <c r="F601" s="97"/>
      <c r="G601" s="98"/>
      <c r="H601" s="36"/>
      <c r="I601" s="97"/>
      <c r="J601" s="98"/>
      <c r="K601" s="36"/>
    </row>
    <row r="602" spans="1:11" ht="12.75">
      <c r="A602" s="33"/>
      <c r="B602" s="34" t="s">
        <v>185</v>
      </c>
      <c r="C602" s="35">
        <v>7.19</v>
      </c>
      <c r="D602" s="80"/>
      <c r="E602" s="91" t="e">
        <f>AVERAGE(D600:D601)</f>
        <v>#DIV/0!</v>
      </c>
      <c r="F602" s="97" t="e">
        <f>($R$5-$E602)</f>
        <v>#DIV/0!</v>
      </c>
      <c r="G602" s="98" t="e">
        <f>(F602-$C602)</f>
        <v>#DIV/0!</v>
      </c>
      <c r="H602" s="36" t="e">
        <f>(G602)^2</f>
        <v>#DIV/0!</v>
      </c>
      <c r="I602" s="97" t="e">
        <f>($R$5-$E602)/-$R$4</f>
        <v>#DIV/0!</v>
      </c>
      <c r="J602" s="98" t="e">
        <f>(I602-$C602)</f>
        <v>#DIV/0!</v>
      </c>
      <c r="K602" s="36" t="e">
        <f>(J602)^2</f>
        <v>#DIV/0!</v>
      </c>
    </row>
    <row r="603" spans="1:11" ht="12.75">
      <c r="A603" s="33"/>
      <c r="B603" s="34" t="s">
        <v>24</v>
      </c>
      <c r="C603" s="35">
        <v>6.8</v>
      </c>
      <c r="D603" s="85"/>
      <c r="E603" s="91">
        <f>D603</f>
        <v>0</v>
      </c>
      <c r="F603" s="97" t="e">
        <f>($R$5-$E603)</f>
        <v>#DIV/0!</v>
      </c>
      <c r="G603" s="98" t="e">
        <f>(F603-$C603)</f>
        <v>#DIV/0!</v>
      </c>
      <c r="H603" s="36" t="e">
        <f>(G603)^2</f>
        <v>#DIV/0!</v>
      </c>
      <c r="I603" s="97" t="e">
        <f>($R$5-$E603)/-$R$4</f>
        <v>#DIV/0!</v>
      </c>
      <c r="J603" s="98" t="e">
        <f>(I603-$C603)</f>
        <v>#DIV/0!</v>
      </c>
      <c r="K603" s="36" t="e">
        <f>(J603)^2</f>
        <v>#DIV/0!</v>
      </c>
    </row>
    <row r="604" spans="1:11" ht="12.75">
      <c r="A604" s="33"/>
      <c r="B604" s="34" t="s">
        <v>44</v>
      </c>
      <c r="C604" s="35"/>
      <c r="D604" s="85"/>
      <c r="E604" s="91"/>
      <c r="F604" s="97"/>
      <c r="G604" s="98"/>
      <c r="H604" s="36"/>
      <c r="I604" s="97"/>
      <c r="J604" s="98"/>
      <c r="K604" s="36"/>
    </row>
    <row r="605" spans="1:11" ht="12.75">
      <c r="A605" s="33"/>
      <c r="B605" s="34" t="s">
        <v>45</v>
      </c>
      <c r="C605" s="35"/>
      <c r="D605" s="85"/>
      <c r="E605" s="91"/>
      <c r="F605" s="97"/>
      <c r="G605" s="98"/>
      <c r="H605" s="36"/>
      <c r="I605" s="97"/>
      <c r="J605" s="98"/>
      <c r="K605" s="36"/>
    </row>
    <row r="606" spans="1:11" ht="12.75">
      <c r="A606" s="33"/>
      <c r="B606" s="34" t="s">
        <v>81</v>
      </c>
      <c r="C606" s="35"/>
      <c r="D606" s="85"/>
      <c r="E606" s="91"/>
      <c r="F606" s="97"/>
      <c r="G606" s="98"/>
      <c r="H606" s="36"/>
      <c r="I606" s="97"/>
      <c r="J606" s="98"/>
      <c r="K606" s="36"/>
    </row>
    <row r="607" spans="1:11" ht="12.75">
      <c r="A607" s="38"/>
      <c r="B607" s="39" t="s">
        <v>184</v>
      </c>
      <c r="C607" s="40">
        <v>3.7</v>
      </c>
      <c r="D607" s="86"/>
      <c r="E607" s="92" t="e">
        <f>AVERAGE(D604:D606)</f>
        <v>#DIV/0!</v>
      </c>
      <c r="F607" s="99" t="e">
        <f>($R$5-$E607)</f>
        <v>#DIV/0!</v>
      </c>
      <c r="G607" s="100" t="e">
        <f>(F607-$C607)</f>
        <v>#DIV/0!</v>
      </c>
      <c r="H607" s="41" t="e">
        <f>(G607)^2</f>
        <v>#DIV/0!</v>
      </c>
      <c r="I607" s="99" t="e">
        <f>($R$5-$E607)/-$R$4</f>
        <v>#DIV/0!</v>
      </c>
      <c r="J607" s="100" t="e">
        <f>(I607-$C607)</f>
        <v>#DIV/0!</v>
      </c>
      <c r="K607" s="41" t="e">
        <f>(J607)^2</f>
        <v>#DIV/0!</v>
      </c>
    </row>
    <row r="608" spans="1:11" ht="12.75">
      <c r="A608" s="69" t="s">
        <v>94</v>
      </c>
      <c r="B608" s="70" t="s">
        <v>22</v>
      </c>
      <c r="C608" s="71"/>
      <c r="D608" s="84"/>
      <c r="E608" s="90"/>
      <c r="F608" s="95"/>
      <c r="G608" s="96"/>
      <c r="H608" s="72"/>
      <c r="I608" s="95"/>
      <c r="J608" s="96"/>
      <c r="K608" s="72"/>
    </row>
    <row r="609" spans="1:11" ht="12.75">
      <c r="A609" s="33"/>
      <c r="B609" s="34" t="s">
        <v>24</v>
      </c>
      <c r="C609" s="35"/>
      <c r="D609" s="85"/>
      <c r="E609" s="91"/>
      <c r="F609" s="97"/>
      <c r="G609" s="98"/>
      <c r="H609" s="36"/>
      <c r="I609" s="97"/>
      <c r="J609" s="98"/>
      <c r="K609" s="36"/>
    </row>
    <row r="610" spans="1:11" ht="12.75">
      <c r="A610" s="33"/>
      <c r="B610" s="34" t="s">
        <v>162</v>
      </c>
      <c r="C610" s="35">
        <v>6.56</v>
      </c>
      <c r="D610" s="80"/>
      <c r="E610" s="91" t="e">
        <f>AVERAGE(D608:D609)</f>
        <v>#DIV/0!</v>
      </c>
      <c r="F610" s="97" t="e">
        <f>($R$5-$E610)</f>
        <v>#DIV/0!</v>
      </c>
      <c r="G610" s="98" t="e">
        <f>(F610-$C610)</f>
        <v>#DIV/0!</v>
      </c>
      <c r="H610" s="36" t="e">
        <f>(G610)^2</f>
        <v>#DIV/0!</v>
      </c>
      <c r="I610" s="97" t="e">
        <f>($R$5-$E610)/-$R$4</f>
        <v>#DIV/0!</v>
      </c>
      <c r="J610" s="98" t="e">
        <f>(I610-$C610)</f>
        <v>#DIV/0!</v>
      </c>
      <c r="K610" s="36" t="e">
        <f>(J610)^2</f>
        <v>#DIV/0!</v>
      </c>
    </row>
    <row r="611" spans="1:11" ht="12.75">
      <c r="A611" s="33"/>
      <c r="B611" s="34" t="s">
        <v>37</v>
      </c>
      <c r="C611" s="35"/>
      <c r="D611" s="85"/>
      <c r="E611" s="91"/>
      <c r="F611" s="97"/>
      <c r="G611" s="98"/>
      <c r="H611" s="36"/>
      <c r="I611" s="97"/>
      <c r="J611" s="98"/>
      <c r="K611" s="36"/>
    </row>
    <row r="612" spans="1:11" ht="12.75">
      <c r="A612" s="33"/>
      <c r="B612" s="34" t="s">
        <v>38</v>
      </c>
      <c r="C612" s="35"/>
      <c r="D612" s="85"/>
      <c r="E612" s="91"/>
      <c r="F612" s="97"/>
      <c r="G612" s="98"/>
      <c r="H612" s="36"/>
      <c r="I612" s="97"/>
      <c r="J612" s="98"/>
      <c r="K612" s="36"/>
    </row>
    <row r="613" spans="1:11" ht="12.75">
      <c r="A613" s="33"/>
      <c r="B613" s="34" t="s">
        <v>166</v>
      </c>
      <c r="C613" s="35">
        <v>7.1</v>
      </c>
      <c r="D613" s="80"/>
      <c r="E613" s="91" t="e">
        <f>AVERAGE(D611:D612)</f>
        <v>#DIV/0!</v>
      </c>
      <c r="F613" s="97" t="e">
        <f>($R$5-$E613)</f>
        <v>#DIV/0!</v>
      </c>
      <c r="G613" s="98" t="e">
        <f>(F613-$C613)</f>
        <v>#DIV/0!</v>
      </c>
      <c r="H613" s="36" t="e">
        <f>(G613)^2</f>
        <v>#DIV/0!</v>
      </c>
      <c r="I613" s="97" t="e">
        <f>($R$5-$E613)/-$R$4</f>
        <v>#DIV/0!</v>
      </c>
      <c r="J613" s="98" t="e">
        <f>(I613-$C613)</f>
        <v>#DIV/0!</v>
      </c>
      <c r="K613" s="36" t="e">
        <f>(J613)^2</f>
        <v>#DIV/0!</v>
      </c>
    </row>
    <row r="614" spans="1:11" ht="12.75">
      <c r="A614" s="33"/>
      <c r="B614" s="34" t="s">
        <v>44</v>
      </c>
      <c r="C614" s="35">
        <v>6.5</v>
      </c>
      <c r="D614" s="85"/>
      <c r="E614" s="91">
        <f>D614</f>
        <v>0</v>
      </c>
      <c r="F614" s="97" t="e">
        <f>($R$5-$E614)</f>
        <v>#DIV/0!</v>
      </c>
      <c r="G614" s="98" t="e">
        <f>(F614-$C614)</f>
        <v>#DIV/0!</v>
      </c>
      <c r="H614" s="36" t="e">
        <f>(G614)^2</f>
        <v>#DIV/0!</v>
      </c>
      <c r="I614" s="97" t="e">
        <f>($R$5-$E614)/-$R$4</f>
        <v>#DIV/0!</v>
      </c>
      <c r="J614" s="98" t="e">
        <f>(I614-$C614)</f>
        <v>#DIV/0!</v>
      </c>
      <c r="K614" s="36" t="e">
        <f>(J614)^2</f>
        <v>#DIV/0!</v>
      </c>
    </row>
    <row r="615" spans="1:11" ht="12.75">
      <c r="A615" s="33"/>
      <c r="B615" s="34" t="s">
        <v>45</v>
      </c>
      <c r="C615" s="35"/>
      <c r="D615" s="85"/>
      <c r="E615" s="91"/>
      <c r="F615" s="97"/>
      <c r="G615" s="98"/>
      <c r="H615" s="36"/>
      <c r="I615" s="97"/>
      <c r="J615" s="98"/>
      <c r="K615" s="36"/>
    </row>
    <row r="616" spans="1:11" ht="12.75">
      <c r="A616" s="33"/>
      <c r="B616" s="34" t="s">
        <v>81</v>
      </c>
      <c r="C616" s="35"/>
      <c r="D616" s="85"/>
      <c r="E616" s="91"/>
      <c r="F616" s="97"/>
      <c r="G616" s="98"/>
      <c r="H616" s="36"/>
      <c r="I616" s="97"/>
      <c r="J616" s="98"/>
      <c r="K616" s="36"/>
    </row>
    <row r="617" spans="1:11" ht="12.75">
      <c r="A617" s="33"/>
      <c r="B617" s="34" t="s">
        <v>85</v>
      </c>
      <c r="C617" s="35"/>
      <c r="D617" s="85"/>
      <c r="E617" s="91"/>
      <c r="F617" s="97"/>
      <c r="G617" s="98"/>
      <c r="H617" s="36"/>
      <c r="I617" s="97"/>
      <c r="J617" s="98"/>
      <c r="K617" s="36"/>
    </row>
    <row r="618" spans="1:11" ht="12.75">
      <c r="A618" s="33"/>
      <c r="B618" s="34" t="s">
        <v>169</v>
      </c>
      <c r="C618" s="35"/>
      <c r="D618" s="85"/>
      <c r="E618" s="91"/>
      <c r="F618" s="97"/>
      <c r="G618" s="98"/>
      <c r="H618" s="36"/>
      <c r="I618" s="97"/>
      <c r="J618" s="98"/>
      <c r="K618" s="36"/>
    </row>
    <row r="619" spans="1:11" ht="12.75">
      <c r="A619" s="33"/>
      <c r="B619" s="34" t="s">
        <v>82</v>
      </c>
      <c r="C619" s="35"/>
      <c r="D619" s="85"/>
      <c r="E619" s="91"/>
      <c r="F619" s="97"/>
      <c r="G619" s="98"/>
      <c r="H619" s="36"/>
      <c r="I619" s="97"/>
      <c r="J619" s="98"/>
      <c r="K619" s="36"/>
    </row>
    <row r="620" spans="1:11" ht="12.75">
      <c r="A620" s="33"/>
      <c r="B620" s="34" t="s">
        <v>83</v>
      </c>
      <c r="C620" s="35"/>
      <c r="D620" s="85"/>
      <c r="E620" s="91"/>
      <c r="F620" s="97"/>
      <c r="G620" s="98"/>
      <c r="H620" s="36"/>
      <c r="I620" s="97"/>
      <c r="J620" s="98"/>
      <c r="K620" s="36"/>
    </row>
    <row r="621" spans="1:11" ht="12.75">
      <c r="A621" s="38"/>
      <c r="B621" s="39" t="s">
        <v>187</v>
      </c>
      <c r="C621" s="40">
        <v>2.85</v>
      </c>
      <c r="D621" s="86"/>
      <c r="E621" s="92" t="e">
        <f>AVERAGE(D615:D620)</f>
        <v>#DIV/0!</v>
      </c>
      <c r="F621" s="99" t="e">
        <f aca="true" t="shared" si="0" ref="F621:F627">($R$5-$E621)</f>
        <v>#DIV/0!</v>
      </c>
      <c r="G621" s="100" t="e">
        <f aca="true" t="shared" si="1" ref="G621:G627">(F621-$C621)</f>
        <v>#DIV/0!</v>
      </c>
      <c r="H621" s="41" t="e">
        <f aca="true" t="shared" si="2" ref="H621:H627">(G621)^2</f>
        <v>#DIV/0!</v>
      </c>
      <c r="I621" s="99" t="e">
        <f aca="true" t="shared" si="3" ref="I621:I627">($R$5-$E621)/-$R$4</f>
        <v>#DIV/0!</v>
      </c>
      <c r="J621" s="100" t="e">
        <f aca="true" t="shared" si="4" ref="J621:J627">(I621-$C621)</f>
        <v>#DIV/0!</v>
      </c>
      <c r="K621" s="41" t="e">
        <f aca="true" t="shared" si="5" ref="K621:K627">(J621)^2</f>
        <v>#DIV/0!</v>
      </c>
    </row>
    <row r="622" spans="1:11" ht="12.75">
      <c r="A622" s="33" t="s">
        <v>95</v>
      </c>
      <c r="B622" s="34" t="s">
        <v>24</v>
      </c>
      <c r="C622" s="35">
        <v>6.76</v>
      </c>
      <c r="D622" s="85"/>
      <c r="E622" s="91">
        <f aca="true" t="shared" si="6" ref="E622:E630">D622</f>
        <v>0</v>
      </c>
      <c r="F622" s="97" t="e">
        <f t="shared" si="0"/>
        <v>#DIV/0!</v>
      </c>
      <c r="G622" s="98" t="e">
        <f t="shared" si="1"/>
        <v>#DIV/0!</v>
      </c>
      <c r="H622" s="36" t="e">
        <f t="shared" si="2"/>
        <v>#DIV/0!</v>
      </c>
      <c r="I622" s="97" t="e">
        <f t="shared" si="3"/>
        <v>#DIV/0!</v>
      </c>
      <c r="J622" s="98" t="e">
        <f t="shared" si="4"/>
        <v>#DIV/0!</v>
      </c>
      <c r="K622" s="36" t="e">
        <f t="shared" si="5"/>
        <v>#DIV/0!</v>
      </c>
    </row>
    <row r="623" spans="1:11" ht="12.75">
      <c r="A623" s="33"/>
      <c r="B623" s="34" t="s">
        <v>37</v>
      </c>
      <c r="C623" s="35">
        <v>6.38</v>
      </c>
      <c r="D623" s="85"/>
      <c r="E623" s="91">
        <f t="shared" si="6"/>
        <v>0</v>
      </c>
      <c r="F623" s="97" t="e">
        <f t="shared" si="0"/>
        <v>#DIV/0!</v>
      </c>
      <c r="G623" s="98" t="e">
        <f t="shared" si="1"/>
        <v>#DIV/0!</v>
      </c>
      <c r="H623" s="36" t="e">
        <f t="shared" si="2"/>
        <v>#DIV/0!</v>
      </c>
      <c r="I623" s="97" t="e">
        <f t="shared" si="3"/>
        <v>#DIV/0!</v>
      </c>
      <c r="J623" s="98" t="e">
        <f t="shared" si="4"/>
        <v>#DIV/0!</v>
      </c>
      <c r="K623" s="36" t="e">
        <f t="shared" si="5"/>
        <v>#DIV/0!</v>
      </c>
    </row>
    <row r="624" spans="1:11" ht="12.75">
      <c r="A624" s="33"/>
      <c r="B624" s="34" t="s">
        <v>38</v>
      </c>
      <c r="C624" s="35">
        <v>7.03</v>
      </c>
      <c r="D624" s="85"/>
      <c r="E624" s="91">
        <f t="shared" si="6"/>
        <v>0</v>
      </c>
      <c r="F624" s="97" t="e">
        <f t="shared" si="0"/>
        <v>#DIV/0!</v>
      </c>
      <c r="G624" s="98" t="e">
        <f t="shared" si="1"/>
        <v>#DIV/0!</v>
      </c>
      <c r="H624" s="36" t="e">
        <f t="shared" si="2"/>
        <v>#DIV/0!</v>
      </c>
      <c r="I624" s="97" t="e">
        <f t="shared" si="3"/>
        <v>#DIV/0!</v>
      </c>
      <c r="J624" s="98" t="e">
        <f t="shared" si="4"/>
        <v>#DIV/0!</v>
      </c>
      <c r="K624" s="36" t="e">
        <f t="shared" si="5"/>
        <v>#DIV/0!</v>
      </c>
    </row>
    <row r="625" spans="1:11" ht="12.75">
      <c r="A625" s="33"/>
      <c r="B625" s="34" t="s">
        <v>44</v>
      </c>
      <c r="C625" s="35">
        <v>7.03</v>
      </c>
      <c r="D625" s="85"/>
      <c r="E625" s="91">
        <f t="shared" si="6"/>
        <v>0</v>
      </c>
      <c r="F625" s="97" t="e">
        <f t="shared" si="0"/>
        <v>#DIV/0!</v>
      </c>
      <c r="G625" s="98" t="e">
        <f t="shared" si="1"/>
        <v>#DIV/0!</v>
      </c>
      <c r="H625" s="36" t="e">
        <f t="shared" si="2"/>
        <v>#DIV/0!</v>
      </c>
      <c r="I625" s="97" t="e">
        <f t="shared" si="3"/>
        <v>#DIV/0!</v>
      </c>
      <c r="J625" s="98" t="e">
        <f t="shared" si="4"/>
        <v>#DIV/0!</v>
      </c>
      <c r="K625" s="36" t="e">
        <f t="shared" si="5"/>
        <v>#DIV/0!</v>
      </c>
    </row>
    <row r="626" spans="1:11" ht="12.75">
      <c r="A626" s="33"/>
      <c r="B626" s="34" t="s">
        <v>45</v>
      </c>
      <c r="C626" s="35">
        <v>7.03</v>
      </c>
      <c r="D626" s="85"/>
      <c r="E626" s="91">
        <f t="shared" si="6"/>
        <v>0</v>
      </c>
      <c r="F626" s="97" t="e">
        <f t="shared" si="0"/>
        <v>#DIV/0!</v>
      </c>
      <c r="G626" s="98" t="e">
        <f t="shared" si="1"/>
        <v>#DIV/0!</v>
      </c>
      <c r="H626" s="36" t="e">
        <f t="shared" si="2"/>
        <v>#DIV/0!</v>
      </c>
      <c r="I626" s="97" t="e">
        <f t="shared" si="3"/>
        <v>#DIV/0!</v>
      </c>
      <c r="J626" s="98" t="e">
        <f t="shared" si="4"/>
        <v>#DIV/0!</v>
      </c>
      <c r="K626" s="36" t="e">
        <f t="shared" si="5"/>
        <v>#DIV/0!</v>
      </c>
    </row>
    <row r="627" spans="1:11" ht="12.75">
      <c r="A627" s="38"/>
      <c r="B627" s="39" t="s">
        <v>81</v>
      </c>
      <c r="C627" s="40">
        <v>7.5</v>
      </c>
      <c r="D627" s="81"/>
      <c r="E627" s="92">
        <f t="shared" si="6"/>
        <v>0</v>
      </c>
      <c r="F627" s="99" t="e">
        <f t="shared" si="0"/>
        <v>#DIV/0!</v>
      </c>
      <c r="G627" s="100" t="e">
        <f t="shared" si="1"/>
        <v>#DIV/0!</v>
      </c>
      <c r="H627" s="41" t="e">
        <f t="shared" si="2"/>
        <v>#DIV/0!</v>
      </c>
      <c r="I627" s="99" t="e">
        <f t="shared" si="3"/>
        <v>#DIV/0!</v>
      </c>
      <c r="J627" s="100" t="e">
        <f t="shared" si="4"/>
        <v>#DIV/0!</v>
      </c>
      <c r="K627" s="41" t="e">
        <f t="shared" si="5"/>
        <v>#DIV/0!</v>
      </c>
    </row>
    <row r="628" spans="1:11" ht="12.75">
      <c r="A628" s="111" t="s">
        <v>96</v>
      </c>
      <c r="B628" s="112" t="s">
        <v>209</v>
      </c>
      <c r="C628" s="113">
        <v>0</v>
      </c>
      <c r="D628" s="114"/>
      <c r="E628" s="115">
        <f t="shared" si="6"/>
        <v>0</v>
      </c>
      <c r="F628" s="116"/>
      <c r="G628" s="117"/>
      <c r="H628" s="118"/>
      <c r="I628" s="116"/>
      <c r="J628" s="117"/>
      <c r="K628" s="118"/>
    </row>
    <row r="629" spans="1:11" ht="12.75">
      <c r="A629" s="119" t="s">
        <v>99</v>
      </c>
      <c r="B629" s="120" t="s">
        <v>209</v>
      </c>
      <c r="C629" s="121">
        <v>0.5</v>
      </c>
      <c r="D629" s="122"/>
      <c r="E629" s="123">
        <f t="shared" si="6"/>
        <v>0</v>
      </c>
      <c r="F629" s="124"/>
      <c r="G629" s="125"/>
      <c r="H629" s="126"/>
      <c r="I629" s="124"/>
      <c r="J629" s="125"/>
      <c r="K629" s="126"/>
    </row>
    <row r="630" spans="1:11" ht="12.75">
      <c r="A630" s="119" t="s">
        <v>100</v>
      </c>
      <c r="B630" s="120" t="s">
        <v>22</v>
      </c>
      <c r="C630" s="121">
        <v>7.04</v>
      </c>
      <c r="D630" s="127"/>
      <c r="E630" s="123">
        <f t="shared" si="6"/>
        <v>0</v>
      </c>
      <c r="F630" s="124"/>
      <c r="G630" s="125"/>
      <c r="H630" s="126"/>
      <c r="I630" s="124"/>
      <c r="J630" s="125"/>
      <c r="K630" s="126"/>
    </row>
    <row r="631" spans="1:11" ht="12.75">
      <c r="A631" s="128" t="s">
        <v>215</v>
      </c>
      <c r="B631" s="129"/>
      <c r="C631" s="130"/>
      <c r="D631" s="131"/>
      <c r="E631" s="132"/>
      <c r="F631" s="133"/>
      <c r="G631" s="134"/>
      <c r="H631" s="132"/>
      <c r="I631" s="133"/>
      <c r="J631" s="135"/>
      <c r="K631" s="136"/>
    </row>
    <row r="632" ht="12.75">
      <c r="D632" s="31"/>
    </row>
    <row r="633" ht="12.75">
      <c r="D633" s="31"/>
    </row>
    <row r="634" ht="12.75">
      <c r="D634" s="31"/>
    </row>
    <row r="635" ht="12.75">
      <c r="D635" s="31"/>
    </row>
    <row r="636" ht="12.75">
      <c r="D636" s="32"/>
    </row>
    <row r="637" ht="12.75">
      <c r="D637" s="31"/>
    </row>
    <row r="638" ht="12.75">
      <c r="D638" s="32"/>
    </row>
  </sheetData>
  <mergeCells count="7">
    <mergeCell ref="Q2:R2"/>
    <mergeCell ref="M1:N1"/>
    <mergeCell ref="O1:P1"/>
    <mergeCell ref="D4:E4"/>
    <mergeCell ref="D5:E5"/>
    <mergeCell ref="I3:K3"/>
    <mergeCell ref="F3:H3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9"/>
  <sheetViews>
    <sheetView workbookViewId="0" topLeftCell="A1">
      <pane ySplit="5" topLeftCell="BM6" activePane="bottomLeft" state="frozen"/>
      <selection pane="topLeft" activeCell="A1" sqref="A1"/>
      <selection pane="bottomLeft" activeCell="C25" sqref="C25"/>
    </sheetView>
  </sheetViews>
  <sheetFormatPr defaultColWidth="8.8515625" defaultRowHeight="12.75"/>
  <cols>
    <col min="1" max="1" width="21.8515625" style="7" customWidth="1"/>
    <col min="2" max="2" width="15.421875" style="6" customWidth="1"/>
    <col min="3" max="3" width="7.140625" style="1" customWidth="1"/>
    <col min="4" max="4" width="10.57421875" style="2" customWidth="1"/>
    <col min="5" max="5" width="10.57421875" style="3" customWidth="1"/>
    <col min="6" max="6" width="10.57421875" style="1" customWidth="1"/>
    <col min="7" max="7" width="10.57421875" style="2" customWidth="1"/>
    <col min="8" max="8" width="10.57421875" style="3" customWidth="1"/>
    <col min="9" max="9" width="10.57421875" style="4" customWidth="1"/>
    <col min="10" max="10" width="10.57421875" style="5" customWidth="1"/>
    <col min="11" max="11" width="10.57421875" style="6" customWidth="1"/>
    <col min="13" max="16" width="7.7109375" style="0" customWidth="1"/>
    <col min="17" max="17" width="9.57421875" style="0" bestFit="1" customWidth="1"/>
  </cols>
  <sheetData>
    <row r="1" spans="1:18" ht="12.75">
      <c r="A1" s="47" t="s">
        <v>121</v>
      </c>
      <c r="B1" s="137"/>
      <c r="C1" s="49"/>
      <c r="D1" s="50"/>
      <c r="E1" s="49"/>
      <c r="F1" s="49"/>
      <c r="G1" s="49"/>
      <c r="H1" s="49"/>
      <c r="I1" s="49"/>
      <c r="J1" s="48"/>
      <c r="K1" s="51"/>
      <c r="L1" s="23"/>
      <c r="M1" s="174" t="s">
        <v>102</v>
      </c>
      <c r="N1" s="175"/>
      <c r="O1" s="174" t="s">
        <v>101</v>
      </c>
      <c r="P1" s="175"/>
      <c r="Q1" s="76"/>
      <c r="R1" s="74"/>
    </row>
    <row r="2" spans="1:18" ht="14.25">
      <c r="A2" s="42" t="s">
        <v>118</v>
      </c>
      <c r="B2" s="18"/>
      <c r="C2" s="19"/>
      <c r="D2" s="17"/>
      <c r="E2" s="20"/>
      <c r="F2" s="19"/>
      <c r="G2" s="17"/>
      <c r="H2" s="20"/>
      <c r="I2" s="17"/>
      <c r="J2" s="16"/>
      <c r="K2" s="18"/>
      <c r="L2" s="24"/>
      <c r="M2" s="29" t="s">
        <v>213</v>
      </c>
      <c r="N2" s="30" t="s">
        <v>214</v>
      </c>
      <c r="O2" s="28" t="s">
        <v>213</v>
      </c>
      <c r="P2" s="30" t="s">
        <v>214</v>
      </c>
      <c r="Q2" s="183" t="s">
        <v>194</v>
      </c>
      <c r="R2" s="188"/>
    </row>
    <row r="3" spans="1:18" ht="14.25">
      <c r="A3" s="8"/>
      <c r="B3" s="9"/>
      <c r="C3" s="19"/>
      <c r="D3" s="17"/>
      <c r="E3" s="20"/>
      <c r="F3" s="187" t="s">
        <v>102</v>
      </c>
      <c r="G3" s="185"/>
      <c r="H3" s="186"/>
      <c r="I3" s="185" t="s">
        <v>101</v>
      </c>
      <c r="J3" s="185"/>
      <c r="K3" s="186"/>
      <c r="L3" s="25" t="s">
        <v>199</v>
      </c>
      <c r="M3" s="101" t="e">
        <f>AVERAGE(G6:G392)</f>
        <v>#DIV/0!</v>
      </c>
      <c r="N3" s="27" t="e">
        <f>AVERAGE(H6:H392)</f>
        <v>#DIV/0!</v>
      </c>
      <c r="O3" s="104" t="e">
        <f>AVERAGE(J6:J392)</f>
        <v>#DIV/0!</v>
      </c>
      <c r="P3" s="27" t="e">
        <f>AVERAGE(K6:K392)</f>
        <v>#DIV/0!</v>
      </c>
      <c r="Q3" s="75" t="s">
        <v>106</v>
      </c>
      <c r="R3" s="106" t="e">
        <f>RSQ(E6:E392,C6:C392)</f>
        <v>#DIV/0!</v>
      </c>
    </row>
    <row r="4" spans="1:18" ht="12.75">
      <c r="A4" s="8" t="s">
        <v>190</v>
      </c>
      <c r="B4" s="9" t="s">
        <v>191</v>
      </c>
      <c r="C4" s="21" t="s">
        <v>192</v>
      </c>
      <c r="D4" s="176" t="s">
        <v>103</v>
      </c>
      <c r="E4" s="177"/>
      <c r="F4" s="11" t="s">
        <v>196</v>
      </c>
      <c r="G4" s="12"/>
      <c r="H4" s="10"/>
      <c r="I4" s="12" t="s">
        <v>196</v>
      </c>
      <c r="J4" s="12"/>
      <c r="K4" s="10"/>
      <c r="L4" s="25" t="s">
        <v>104</v>
      </c>
      <c r="M4" s="101" t="e">
        <f>STDEV(G6:G392)</f>
        <v>#DIV/0!</v>
      </c>
      <c r="N4" s="27"/>
      <c r="O4" s="104" t="e">
        <f>STDEV(J6:J392)</f>
        <v>#DIV/0!</v>
      </c>
      <c r="P4" s="27"/>
      <c r="Q4" s="75" t="s">
        <v>197</v>
      </c>
      <c r="R4" s="106" t="e">
        <f>SLOPE(E6:E392,C6:C392)</f>
        <v>#DIV/0!</v>
      </c>
    </row>
    <row r="5" spans="1:18" ht="14.25">
      <c r="A5" s="13"/>
      <c r="B5" s="14"/>
      <c r="C5" s="22" t="s">
        <v>196</v>
      </c>
      <c r="D5" s="178" t="s">
        <v>105</v>
      </c>
      <c r="E5" s="179"/>
      <c r="F5" s="13" t="s">
        <v>195</v>
      </c>
      <c r="G5" s="15" t="s">
        <v>193</v>
      </c>
      <c r="H5" s="14" t="s">
        <v>212</v>
      </c>
      <c r="I5" s="15" t="s">
        <v>195</v>
      </c>
      <c r="J5" s="15" t="s">
        <v>193</v>
      </c>
      <c r="K5" s="14" t="s">
        <v>212</v>
      </c>
      <c r="L5" s="26" t="s">
        <v>200</v>
      </c>
      <c r="M5" s="102"/>
      <c r="N5" s="103" t="e">
        <f>SQRT(N3)</f>
        <v>#DIV/0!</v>
      </c>
      <c r="O5" s="105"/>
      <c r="P5" s="103" t="e">
        <f>SQRT(P3)</f>
        <v>#DIV/0!</v>
      </c>
      <c r="Q5" s="75" t="s">
        <v>198</v>
      </c>
      <c r="R5" s="106" t="e">
        <f>INTERCEPT(E6:E392,C6:C392)</f>
        <v>#DIV/0!</v>
      </c>
    </row>
    <row r="6" spans="1:23" ht="12.75">
      <c r="A6" s="65" t="s">
        <v>201</v>
      </c>
      <c r="B6" s="77" t="s">
        <v>107</v>
      </c>
      <c r="C6" s="67">
        <v>53.7</v>
      </c>
      <c r="D6" s="87"/>
      <c r="E6" s="93">
        <f aca="true" t="shared" si="0" ref="E6:E15">D6</f>
        <v>0</v>
      </c>
      <c r="F6" s="107" t="e">
        <f aca="true" t="shared" si="1" ref="F6:F15">($R$5-$E6)</f>
        <v>#DIV/0!</v>
      </c>
      <c r="G6" s="108" t="e">
        <f aca="true" t="shared" si="2" ref="G6:G15">(F6-$C6)</f>
        <v>#DIV/0!</v>
      </c>
      <c r="H6" s="68" t="e">
        <f aca="true" t="shared" si="3" ref="H6:H15">(G6)^2</f>
        <v>#DIV/0!</v>
      </c>
      <c r="I6" s="107" t="e">
        <f aca="true" t="shared" si="4" ref="I6:I15">($R$5-$E6)/-$R$4</f>
        <v>#DIV/0!</v>
      </c>
      <c r="J6" s="108" t="e">
        <f aca="true" t="shared" si="5" ref="J6:J15">(I6-$C6)</f>
        <v>#DIV/0!</v>
      </c>
      <c r="K6" s="68" t="e">
        <f aca="true" t="shared" si="6" ref="K6:K15">(J6)^2</f>
        <v>#DIV/0!</v>
      </c>
      <c r="L6" s="73"/>
      <c r="M6" s="57"/>
      <c r="N6" s="56"/>
      <c r="O6" s="57"/>
      <c r="P6" s="52"/>
      <c r="Q6" s="52"/>
      <c r="R6" s="52"/>
      <c r="S6" s="52"/>
      <c r="T6" s="52"/>
      <c r="U6" s="52"/>
      <c r="V6" s="52"/>
      <c r="W6" s="52"/>
    </row>
    <row r="7" spans="1:23" ht="12.75">
      <c r="A7" s="65" t="s">
        <v>203</v>
      </c>
      <c r="B7" s="77" t="s">
        <v>107</v>
      </c>
      <c r="C7" s="67">
        <v>77.2</v>
      </c>
      <c r="D7" s="87"/>
      <c r="E7" s="93">
        <f t="shared" si="0"/>
        <v>0</v>
      </c>
      <c r="F7" s="107" t="e">
        <f t="shared" si="1"/>
        <v>#DIV/0!</v>
      </c>
      <c r="G7" s="108" t="e">
        <f t="shared" si="2"/>
        <v>#DIV/0!</v>
      </c>
      <c r="H7" s="68" t="e">
        <f t="shared" si="3"/>
        <v>#DIV/0!</v>
      </c>
      <c r="I7" s="107" t="e">
        <f t="shared" si="4"/>
        <v>#DIV/0!</v>
      </c>
      <c r="J7" s="108" t="e">
        <f t="shared" si="5"/>
        <v>#DIV/0!</v>
      </c>
      <c r="K7" s="68" t="e">
        <f t="shared" si="6"/>
        <v>#DIV/0!</v>
      </c>
      <c r="L7" s="58"/>
      <c r="M7" s="59"/>
      <c r="N7" s="54"/>
      <c r="O7" s="54"/>
      <c r="P7" s="52"/>
      <c r="Q7" s="52"/>
      <c r="R7" s="52"/>
      <c r="S7" s="52"/>
      <c r="T7" s="52"/>
      <c r="U7" s="52"/>
      <c r="V7" s="52"/>
      <c r="W7" s="52"/>
    </row>
    <row r="8" spans="1:23" ht="12.75">
      <c r="A8" s="65" t="s">
        <v>205</v>
      </c>
      <c r="B8" s="77" t="s">
        <v>107</v>
      </c>
      <c r="C8" s="67">
        <v>49.8</v>
      </c>
      <c r="D8" s="87"/>
      <c r="E8" s="93">
        <f t="shared" si="0"/>
        <v>0</v>
      </c>
      <c r="F8" s="107" t="e">
        <f t="shared" si="1"/>
        <v>#DIV/0!</v>
      </c>
      <c r="G8" s="108" t="e">
        <f t="shared" si="2"/>
        <v>#DIV/0!</v>
      </c>
      <c r="H8" s="68" t="e">
        <f t="shared" si="3"/>
        <v>#DIV/0!</v>
      </c>
      <c r="I8" s="107" t="e">
        <f t="shared" si="4"/>
        <v>#DIV/0!</v>
      </c>
      <c r="J8" s="108" t="e">
        <f t="shared" si="5"/>
        <v>#DIV/0!</v>
      </c>
      <c r="K8" s="68" t="e">
        <f t="shared" si="6"/>
        <v>#DIV/0!</v>
      </c>
      <c r="L8" s="52"/>
      <c r="M8" s="52"/>
      <c r="N8" s="54"/>
      <c r="O8" s="54"/>
      <c r="P8" s="52"/>
      <c r="Q8" s="52"/>
      <c r="R8" s="52"/>
      <c r="S8" s="52"/>
      <c r="T8" s="52"/>
      <c r="U8" s="52"/>
      <c r="V8" s="52"/>
      <c r="W8" s="52"/>
    </row>
    <row r="9" spans="1:23" ht="12.75">
      <c r="A9" s="65" t="s">
        <v>207</v>
      </c>
      <c r="B9" s="77" t="s">
        <v>108</v>
      </c>
      <c r="C9" s="67">
        <v>63</v>
      </c>
      <c r="D9" s="109"/>
      <c r="E9" s="93">
        <f t="shared" si="0"/>
        <v>0</v>
      </c>
      <c r="F9" s="107" t="e">
        <f t="shared" si="1"/>
        <v>#DIV/0!</v>
      </c>
      <c r="G9" s="108" t="e">
        <f t="shared" si="2"/>
        <v>#DIV/0!</v>
      </c>
      <c r="H9" s="68" t="e">
        <f t="shared" si="3"/>
        <v>#DIV/0!</v>
      </c>
      <c r="I9" s="107" t="e">
        <f t="shared" si="4"/>
        <v>#DIV/0!</v>
      </c>
      <c r="J9" s="108" t="e">
        <f t="shared" si="5"/>
        <v>#DIV/0!</v>
      </c>
      <c r="K9" s="68" t="e">
        <f t="shared" si="6"/>
        <v>#DIV/0!</v>
      </c>
      <c r="L9" s="52"/>
      <c r="M9" s="52"/>
      <c r="N9" s="54"/>
      <c r="O9" s="54"/>
      <c r="P9" s="52"/>
      <c r="Q9" s="52"/>
      <c r="R9" s="52"/>
      <c r="S9" s="52"/>
      <c r="T9" s="52"/>
      <c r="U9" s="52"/>
      <c r="V9" s="52"/>
      <c r="W9" s="52"/>
    </row>
    <row r="10" spans="1:23" ht="12.75">
      <c r="A10" s="69" t="s">
        <v>210</v>
      </c>
      <c r="B10" s="78" t="s">
        <v>108</v>
      </c>
      <c r="C10" s="71">
        <v>39.9</v>
      </c>
      <c r="D10" s="84"/>
      <c r="E10" s="90">
        <f t="shared" si="0"/>
        <v>0</v>
      </c>
      <c r="F10" s="95" t="e">
        <f t="shared" si="1"/>
        <v>#DIV/0!</v>
      </c>
      <c r="G10" s="96" t="e">
        <f t="shared" si="2"/>
        <v>#DIV/0!</v>
      </c>
      <c r="H10" s="72" t="e">
        <f t="shared" si="3"/>
        <v>#DIV/0!</v>
      </c>
      <c r="I10" s="95" t="e">
        <f t="shared" si="4"/>
        <v>#DIV/0!</v>
      </c>
      <c r="J10" s="96" t="e">
        <f t="shared" si="5"/>
        <v>#DIV/0!</v>
      </c>
      <c r="K10" s="72" t="e">
        <f t="shared" si="6"/>
        <v>#DIV/0!</v>
      </c>
      <c r="L10" s="52"/>
      <c r="M10" s="52"/>
      <c r="N10" s="54"/>
      <c r="O10" s="54"/>
      <c r="P10" s="52"/>
      <c r="Q10" s="52"/>
      <c r="R10" s="52"/>
      <c r="S10" s="52"/>
      <c r="T10" s="52"/>
      <c r="U10" s="52"/>
      <c r="V10" s="52"/>
      <c r="W10" s="52"/>
    </row>
    <row r="11" spans="1:23" ht="12.75">
      <c r="A11" s="38"/>
      <c r="B11" s="63" t="s">
        <v>109</v>
      </c>
      <c r="C11" s="40">
        <v>18.7</v>
      </c>
      <c r="D11" s="81"/>
      <c r="E11" s="92">
        <f t="shared" si="0"/>
        <v>0</v>
      </c>
      <c r="F11" s="99" t="e">
        <f t="shared" si="1"/>
        <v>#DIV/0!</v>
      </c>
      <c r="G11" s="100" t="e">
        <f t="shared" si="2"/>
        <v>#DIV/0!</v>
      </c>
      <c r="H11" s="41" t="e">
        <f t="shared" si="3"/>
        <v>#DIV/0!</v>
      </c>
      <c r="I11" s="99" t="e">
        <f t="shared" si="4"/>
        <v>#DIV/0!</v>
      </c>
      <c r="J11" s="100" t="e">
        <f t="shared" si="5"/>
        <v>#DIV/0!</v>
      </c>
      <c r="K11" s="41" t="e">
        <f t="shared" si="6"/>
        <v>#DIV/0!</v>
      </c>
      <c r="L11" s="52"/>
      <c r="M11" s="52"/>
      <c r="N11" s="54"/>
      <c r="O11" s="54"/>
      <c r="P11" s="52"/>
      <c r="Q11" s="52"/>
      <c r="R11" s="52"/>
      <c r="S11" s="52"/>
      <c r="T11" s="52"/>
      <c r="U11" s="52"/>
      <c r="V11" s="52"/>
      <c r="W11" s="52"/>
    </row>
    <row r="12" spans="1:23" ht="12.75">
      <c r="A12" s="69" t="s">
        <v>0</v>
      </c>
      <c r="B12" s="78" t="s">
        <v>107</v>
      </c>
      <c r="C12" s="71">
        <v>95.2</v>
      </c>
      <c r="D12" s="84"/>
      <c r="E12" s="90">
        <f t="shared" si="0"/>
        <v>0</v>
      </c>
      <c r="F12" s="95" t="e">
        <f t="shared" si="1"/>
        <v>#DIV/0!</v>
      </c>
      <c r="G12" s="96" t="e">
        <f t="shared" si="2"/>
        <v>#DIV/0!</v>
      </c>
      <c r="H12" s="72" t="e">
        <f t="shared" si="3"/>
        <v>#DIV/0!</v>
      </c>
      <c r="I12" s="95" t="e">
        <f t="shared" si="4"/>
        <v>#DIV/0!</v>
      </c>
      <c r="J12" s="96" t="e">
        <f t="shared" si="5"/>
        <v>#DIV/0!</v>
      </c>
      <c r="K12" s="72" t="e">
        <f t="shared" si="6"/>
        <v>#DIV/0!</v>
      </c>
      <c r="L12" s="52"/>
      <c r="M12" s="52"/>
      <c r="N12" s="54"/>
      <c r="O12" s="54"/>
      <c r="P12" s="52"/>
      <c r="Q12" s="52"/>
      <c r="R12" s="52"/>
      <c r="S12" s="52"/>
      <c r="T12" s="52"/>
      <c r="U12" s="52"/>
      <c r="V12" s="52"/>
      <c r="W12" s="52"/>
    </row>
    <row r="13" spans="1:23" ht="12.75">
      <c r="A13" s="38"/>
      <c r="B13" s="63" t="s">
        <v>108</v>
      </c>
      <c r="C13" s="40">
        <v>45.4</v>
      </c>
      <c r="D13" s="81"/>
      <c r="E13" s="92">
        <f t="shared" si="0"/>
        <v>0</v>
      </c>
      <c r="F13" s="99" t="e">
        <f t="shared" si="1"/>
        <v>#DIV/0!</v>
      </c>
      <c r="G13" s="100" t="e">
        <f t="shared" si="2"/>
        <v>#DIV/0!</v>
      </c>
      <c r="H13" s="41" t="e">
        <f t="shared" si="3"/>
        <v>#DIV/0!</v>
      </c>
      <c r="I13" s="99" t="e">
        <f t="shared" si="4"/>
        <v>#DIV/0!</v>
      </c>
      <c r="J13" s="100" t="e">
        <f t="shared" si="5"/>
        <v>#DIV/0!</v>
      </c>
      <c r="K13" s="41" t="e">
        <f t="shared" si="6"/>
        <v>#DIV/0!</v>
      </c>
      <c r="L13" s="52"/>
      <c r="M13" s="52"/>
      <c r="N13" s="54"/>
      <c r="O13" s="54"/>
      <c r="P13" s="52"/>
      <c r="Q13" s="52"/>
      <c r="R13" s="52"/>
      <c r="S13" s="52"/>
      <c r="T13" s="52"/>
      <c r="U13" s="52"/>
      <c r="V13" s="52"/>
      <c r="W13" s="52"/>
    </row>
    <row r="14" spans="1:23" ht="12.75">
      <c r="A14" s="69" t="s">
        <v>1</v>
      </c>
      <c r="B14" s="78" t="s">
        <v>107</v>
      </c>
      <c r="C14" s="71">
        <v>12.4</v>
      </c>
      <c r="D14" s="84"/>
      <c r="E14" s="90">
        <f t="shared" si="0"/>
        <v>0</v>
      </c>
      <c r="F14" s="95" t="e">
        <f t="shared" si="1"/>
        <v>#DIV/0!</v>
      </c>
      <c r="G14" s="96" t="e">
        <f t="shared" si="2"/>
        <v>#DIV/0!</v>
      </c>
      <c r="H14" s="72" t="e">
        <f t="shared" si="3"/>
        <v>#DIV/0!</v>
      </c>
      <c r="I14" s="95" t="e">
        <f t="shared" si="4"/>
        <v>#DIV/0!</v>
      </c>
      <c r="J14" s="96" t="e">
        <f t="shared" si="5"/>
        <v>#DIV/0!</v>
      </c>
      <c r="K14" s="72" t="e">
        <f t="shared" si="6"/>
        <v>#DIV/0!</v>
      </c>
      <c r="L14" s="52"/>
      <c r="M14" s="52"/>
      <c r="N14" s="54"/>
      <c r="O14" s="54"/>
      <c r="P14" s="52"/>
      <c r="Q14" s="52"/>
      <c r="R14" s="52"/>
      <c r="S14" s="52"/>
      <c r="T14" s="52"/>
      <c r="U14" s="52"/>
      <c r="V14" s="52"/>
      <c r="W14" s="52"/>
    </row>
    <row r="15" spans="1:23" ht="12.75">
      <c r="A15" s="38"/>
      <c r="B15" s="63" t="s">
        <v>108</v>
      </c>
      <c r="C15" s="40">
        <v>70.9</v>
      </c>
      <c r="D15" s="81"/>
      <c r="E15" s="92">
        <f t="shared" si="0"/>
        <v>0</v>
      </c>
      <c r="F15" s="99" t="e">
        <f t="shared" si="1"/>
        <v>#DIV/0!</v>
      </c>
      <c r="G15" s="100" t="e">
        <f t="shared" si="2"/>
        <v>#DIV/0!</v>
      </c>
      <c r="H15" s="41" t="e">
        <f t="shared" si="3"/>
        <v>#DIV/0!</v>
      </c>
      <c r="I15" s="99" t="e">
        <f t="shared" si="4"/>
        <v>#DIV/0!</v>
      </c>
      <c r="J15" s="100" t="e">
        <f t="shared" si="5"/>
        <v>#DIV/0!</v>
      </c>
      <c r="K15" s="41" t="e">
        <f t="shared" si="6"/>
        <v>#DIV/0!</v>
      </c>
      <c r="L15" s="52"/>
      <c r="M15" s="52"/>
      <c r="N15" s="54"/>
      <c r="O15" s="54"/>
      <c r="P15" s="52"/>
      <c r="Q15" s="52"/>
      <c r="R15" s="52"/>
      <c r="S15" s="52"/>
      <c r="T15" s="52"/>
      <c r="U15" s="52"/>
      <c r="V15" s="52"/>
      <c r="W15" s="52"/>
    </row>
    <row r="16" spans="1:23" ht="12.75">
      <c r="A16" s="69" t="s">
        <v>3</v>
      </c>
      <c r="B16" s="78" t="s">
        <v>113</v>
      </c>
      <c r="C16" s="71"/>
      <c r="D16" s="84"/>
      <c r="E16" s="90"/>
      <c r="F16" s="95"/>
      <c r="G16" s="96"/>
      <c r="H16" s="72"/>
      <c r="I16" s="95"/>
      <c r="J16" s="96"/>
      <c r="K16" s="72"/>
      <c r="L16" s="52"/>
      <c r="M16" s="52"/>
      <c r="N16" s="54"/>
      <c r="O16" s="54"/>
      <c r="P16" s="52"/>
      <c r="Q16" s="52"/>
      <c r="R16" s="52"/>
      <c r="S16" s="52"/>
      <c r="T16" s="52"/>
      <c r="U16" s="52"/>
      <c r="V16" s="52"/>
      <c r="W16" s="52"/>
    </row>
    <row r="17" spans="1:23" ht="12.75">
      <c r="A17" s="33"/>
      <c r="B17" s="62" t="s">
        <v>112</v>
      </c>
      <c r="C17" s="35"/>
      <c r="D17" s="85"/>
      <c r="E17" s="91"/>
      <c r="F17" s="97"/>
      <c r="G17" s="98"/>
      <c r="H17" s="36"/>
      <c r="I17" s="97"/>
      <c r="J17" s="98"/>
      <c r="K17" s="36"/>
      <c r="L17" s="52"/>
      <c r="M17" s="52"/>
      <c r="N17" s="54"/>
      <c r="O17" s="54"/>
      <c r="P17" s="52"/>
      <c r="Q17" s="52"/>
      <c r="R17" s="52"/>
      <c r="S17" s="52"/>
      <c r="T17" s="52"/>
      <c r="U17" s="52"/>
      <c r="V17" s="52"/>
      <c r="W17" s="52"/>
    </row>
    <row r="18" spans="1:23" ht="12.75">
      <c r="A18" s="38"/>
      <c r="B18" s="63" t="s">
        <v>123</v>
      </c>
      <c r="C18" s="40">
        <v>1.27</v>
      </c>
      <c r="D18" s="86"/>
      <c r="E18" s="92" t="e">
        <f>AVERAGE(D16:D17)</f>
        <v>#DIV/0!</v>
      </c>
      <c r="F18" s="99" t="e">
        <f>($R$5-$E18)</f>
        <v>#DIV/0!</v>
      </c>
      <c r="G18" s="100" t="e">
        <f>(F18-$C18)</f>
        <v>#DIV/0!</v>
      </c>
      <c r="H18" s="41" t="e">
        <f>(G18)^2</f>
        <v>#DIV/0!</v>
      </c>
      <c r="I18" s="99" t="e">
        <f>($R$5-$E18)/-$R$4</f>
        <v>#DIV/0!</v>
      </c>
      <c r="J18" s="100" t="e">
        <f>(I18-$C18)</f>
        <v>#DIV/0!</v>
      </c>
      <c r="K18" s="41" t="e">
        <f>(J18)^2</f>
        <v>#DIV/0!</v>
      </c>
      <c r="L18" s="52"/>
      <c r="M18" s="52"/>
      <c r="N18" s="54"/>
      <c r="O18" s="54"/>
      <c r="P18" s="52"/>
      <c r="Q18" s="52"/>
      <c r="R18" s="52"/>
      <c r="S18" s="52"/>
      <c r="T18" s="52"/>
      <c r="U18" s="52"/>
      <c r="V18" s="52"/>
      <c r="W18" s="52"/>
    </row>
    <row r="19" spans="1:23" ht="12.75">
      <c r="A19" s="69" t="s">
        <v>5</v>
      </c>
      <c r="B19" s="78" t="s">
        <v>107</v>
      </c>
      <c r="C19" s="71">
        <v>128.9</v>
      </c>
      <c r="D19" s="84"/>
      <c r="E19" s="90">
        <f>D19</f>
        <v>0</v>
      </c>
      <c r="F19" s="95" t="e">
        <f>($R$5-$E19)</f>
        <v>#DIV/0!</v>
      </c>
      <c r="G19" s="96" t="e">
        <f>(F19-$C19)</f>
        <v>#DIV/0!</v>
      </c>
      <c r="H19" s="72" t="e">
        <f>(G19)^2</f>
        <v>#DIV/0!</v>
      </c>
      <c r="I19" s="95" t="e">
        <f>($R$5-$E19)/-$R$4</f>
        <v>#DIV/0!</v>
      </c>
      <c r="J19" s="96" t="e">
        <f>(I19-$C19)</f>
        <v>#DIV/0!</v>
      </c>
      <c r="K19" s="72" t="e">
        <f>(J19)^2</f>
        <v>#DIV/0!</v>
      </c>
      <c r="L19" s="52"/>
      <c r="M19" s="52"/>
      <c r="N19" s="54"/>
      <c r="O19" s="54"/>
      <c r="P19" s="52"/>
      <c r="Q19" s="52"/>
      <c r="R19" s="52"/>
      <c r="S19" s="52"/>
      <c r="T19" s="52"/>
      <c r="U19" s="52"/>
      <c r="V19" s="52"/>
      <c r="W19" s="52"/>
    </row>
    <row r="20" spans="1:23" ht="12.75">
      <c r="A20" s="38"/>
      <c r="B20" s="63" t="s">
        <v>108</v>
      </c>
      <c r="C20" s="40">
        <v>115.5</v>
      </c>
      <c r="D20" s="81"/>
      <c r="E20" s="92">
        <f>D20</f>
        <v>0</v>
      </c>
      <c r="F20" s="99" t="e">
        <f>($R$5-$E20)</f>
        <v>#DIV/0!</v>
      </c>
      <c r="G20" s="100" t="e">
        <f>(F20-$C20)</f>
        <v>#DIV/0!</v>
      </c>
      <c r="H20" s="41" t="e">
        <f>(G20)^2</f>
        <v>#DIV/0!</v>
      </c>
      <c r="I20" s="99" t="e">
        <f>($R$5-$E20)/-$R$4</f>
        <v>#DIV/0!</v>
      </c>
      <c r="J20" s="100" t="e">
        <f>(I20-$C20)</f>
        <v>#DIV/0!</v>
      </c>
      <c r="K20" s="41" t="e">
        <f>(J20)^2</f>
        <v>#DIV/0!</v>
      </c>
      <c r="L20" s="52"/>
      <c r="M20" s="52"/>
      <c r="N20" s="54"/>
      <c r="O20" s="54"/>
      <c r="P20" s="52"/>
      <c r="Q20" s="52"/>
      <c r="R20" s="52"/>
      <c r="S20" s="52"/>
      <c r="T20" s="52"/>
      <c r="U20" s="52"/>
      <c r="V20" s="52"/>
      <c r="W20" s="52"/>
    </row>
    <row r="21" spans="1:23" ht="12.75">
      <c r="A21" s="69" t="s">
        <v>7</v>
      </c>
      <c r="B21" s="78" t="s">
        <v>107</v>
      </c>
      <c r="C21" s="71"/>
      <c r="D21" s="84"/>
      <c r="E21" s="90"/>
      <c r="F21" s="95"/>
      <c r="G21" s="96"/>
      <c r="H21" s="72"/>
      <c r="I21" s="95"/>
      <c r="J21" s="96"/>
      <c r="K21" s="72"/>
      <c r="L21" s="52"/>
      <c r="M21" s="52"/>
      <c r="N21" s="54"/>
      <c r="O21" s="54"/>
      <c r="P21" s="52"/>
      <c r="Q21" s="52"/>
      <c r="R21" s="52"/>
      <c r="S21" s="52"/>
      <c r="T21" s="52"/>
      <c r="U21" s="52"/>
      <c r="V21" s="52"/>
      <c r="W21" s="52"/>
    </row>
    <row r="22" spans="1:23" ht="12.75">
      <c r="A22" s="33"/>
      <c r="B22" s="62" t="s">
        <v>108</v>
      </c>
      <c r="C22" s="35"/>
      <c r="D22" s="85"/>
      <c r="E22" s="91"/>
      <c r="F22" s="97"/>
      <c r="G22" s="98"/>
      <c r="H22" s="36"/>
      <c r="I22" s="97"/>
      <c r="J22" s="98"/>
      <c r="K22" s="36"/>
      <c r="L22" s="52"/>
      <c r="M22" s="52"/>
      <c r="N22" s="54"/>
      <c r="O22" s="54"/>
      <c r="P22" s="52"/>
      <c r="Q22" s="52"/>
      <c r="R22" s="52"/>
      <c r="S22" s="52"/>
      <c r="T22" s="52"/>
      <c r="U22" s="52"/>
      <c r="V22" s="52"/>
      <c r="W22" s="52"/>
    </row>
    <row r="23" spans="1:23" ht="12.75">
      <c r="A23" s="38"/>
      <c r="B23" s="63" t="s">
        <v>122</v>
      </c>
      <c r="C23" s="40">
        <v>120.3</v>
      </c>
      <c r="D23" s="86"/>
      <c r="E23" s="92" t="e">
        <f>AVERAGE(D21:D22)</f>
        <v>#DIV/0!</v>
      </c>
      <c r="F23" s="99" t="e">
        <f>($R$5-$E23)</f>
        <v>#DIV/0!</v>
      </c>
      <c r="G23" s="100" t="e">
        <f>(F23-$C23)</f>
        <v>#DIV/0!</v>
      </c>
      <c r="H23" s="41" t="e">
        <f>(G23)^2</f>
        <v>#DIV/0!</v>
      </c>
      <c r="I23" s="99" t="e">
        <f>($R$5-$E23)/-$R$4</f>
        <v>#DIV/0!</v>
      </c>
      <c r="J23" s="100" t="e">
        <f>(I23-$C23)</f>
        <v>#DIV/0!</v>
      </c>
      <c r="K23" s="41" t="e">
        <f>(J23)^2</f>
        <v>#DIV/0!</v>
      </c>
      <c r="L23" s="52"/>
      <c r="M23" s="52"/>
      <c r="N23" s="54"/>
      <c r="O23" s="54"/>
      <c r="P23" s="52"/>
      <c r="Q23" s="52"/>
      <c r="R23" s="52"/>
      <c r="S23" s="52"/>
      <c r="T23" s="52"/>
      <c r="U23" s="52"/>
      <c r="V23" s="52"/>
      <c r="W23" s="52"/>
    </row>
    <row r="24" spans="1:23" ht="12.75">
      <c r="A24" s="69" t="s">
        <v>8</v>
      </c>
      <c r="B24" s="78" t="s">
        <v>107</v>
      </c>
      <c r="C24" s="71">
        <v>124.1</v>
      </c>
      <c r="D24" s="84"/>
      <c r="E24" s="90">
        <f>D24</f>
        <v>0</v>
      </c>
      <c r="F24" s="95" t="e">
        <f>($R$5-$E24)</f>
        <v>#DIV/0!</v>
      </c>
      <c r="G24" s="96" t="e">
        <f>(F24-$C24)</f>
        <v>#DIV/0!</v>
      </c>
      <c r="H24" s="72" t="e">
        <f>(G24)^2</f>
        <v>#DIV/0!</v>
      </c>
      <c r="I24" s="95" t="e">
        <f>($R$5-$E24)/-$R$4</f>
        <v>#DIV/0!</v>
      </c>
      <c r="J24" s="96" t="e">
        <f>(I24-$C24)</f>
        <v>#DIV/0!</v>
      </c>
      <c r="K24" s="72" t="e">
        <f>(J24)^2</f>
        <v>#DIV/0!</v>
      </c>
      <c r="M24" s="52"/>
      <c r="N24" s="54"/>
      <c r="O24" s="54"/>
      <c r="P24" s="52"/>
      <c r="Q24" s="52"/>
      <c r="R24" s="52"/>
      <c r="S24" s="52"/>
      <c r="T24" s="52"/>
      <c r="U24" s="52"/>
      <c r="V24" s="52"/>
      <c r="W24" s="52"/>
    </row>
    <row r="25" spans="1:23" ht="12.75">
      <c r="A25" s="38"/>
      <c r="B25" s="63" t="s">
        <v>108</v>
      </c>
      <c r="C25" s="40">
        <v>116.7</v>
      </c>
      <c r="D25" s="81"/>
      <c r="E25" s="92">
        <f>D25</f>
        <v>0</v>
      </c>
      <c r="F25" s="99" t="e">
        <f>($R$5-$E25)</f>
        <v>#DIV/0!</v>
      </c>
      <c r="G25" s="100" t="e">
        <f>(F25-$C25)</f>
        <v>#DIV/0!</v>
      </c>
      <c r="H25" s="41" t="e">
        <f>(G25)^2</f>
        <v>#DIV/0!</v>
      </c>
      <c r="I25" s="99" t="e">
        <f>($R$5-$E25)/-$R$4</f>
        <v>#DIV/0!</v>
      </c>
      <c r="J25" s="100" t="e">
        <f>(I25-$C25)</f>
        <v>#DIV/0!</v>
      </c>
      <c r="K25" s="41" t="e">
        <f>(J25)^2</f>
        <v>#DIV/0!</v>
      </c>
      <c r="L25" s="52"/>
      <c r="M25" s="52"/>
      <c r="N25" s="54"/>
      <c r="O25" s="54"/>
      <c r="P25" s="52"/>
      <c r="Q25" s="52"/>
      <c r="R25" s="52"/>
      <c r="S25" s="52"/>
      <c r="T25" s="52"/>
      <c r="U25" s="52"/>
      <c r="V25" s="52"/>
      <c r="W25" s="52"/>
    </row>
    <row r="26" spans="1:23" ht="12.75">
      <c r="A26" s="69" t="s">
        <v>9</v>
      </c>
      <c r="B26" s="78" t="s">
        <v>108</v>
      </c>
      <c r="C26" s="71">
        <v>199.7</v>
      </c>
      <c r="D26" s="84"/>
      <c r="E26" s="90">
        <f>D26</f>
        <v>0</v>
      </c>
      <c r="F26" s="95" t="e">
        <f>($R$5-$E26)</f>
        <v>#DIV/0!</v>
      </c>
      <c r="G26" s="96" t="e">
        <f>(F26-$C26)</f>
        <v>#DIV/0!</v>
      </c>
      <c r="H26" s="72" t="e">
        <f>(G26)^2</f>
        <v>#DIV/0!</v>
      </c>
      <c r="I26" s="95" t="e">
        <f>($R$5-$E26)/-$R$4</f>
        <v>#DIV/0!</v>
      </c>
      <c r="J26" s="96" t="e">
        <f>(I26-$C26)</f>
        <v>#DIV/0!</v>
      </c>
      <c r="K26" s="72" t="e">
        <f>(J26)^2</f>
        <v>#DIV/0!</v>
      </c>
      <c r="L26" s="52"/>
      <c r="M26" s="52"/>
      <c r="N26" s="54"/>
      <c r="O26" s="54"/>
      <c r="P26" s="52"/>
      <c r="Q26" s="52"/>
      <c r="R26" s="52"/>
      <c r="S26" s="52"/>
      <c r="T26" s="52"/>
      <c r="U26" s="52"/>
      <c r="V26" s="52"/>
      <c r="W26" s="52"/>
    </row>
    <row r="27" spans="1:23" ht="12.75">
      <c r="A27" s="38"/>
      <c r="B27" s="63" t="s">
        <v>109</v>
      </c>
      <c r="C27" s="40">
        <v>30.7</v>
      </c>
      <c r="D27" s="81"/>
      <c r="E27" s="92">
        <f>D27</f>
        <v>0</v>
      </c>
      <c r="F27" s="99" t="e">
        <f>($R$5-$E27)</f>
        <v>#DIV/0!</v>
      </c>
      <c r="G27" s="100" t="e">
        <f>(F27-$C27)</f>
        <v>#DIV/0!</v>
      </c>
      <c r="H27" s="41" t="e">
        <f>(G27)^2</f>
        <v>#DIV/0!</v>
      </c>
      <c r="I27" s="99" t="e">
        <f>($R$5-$E27)/-$R$4</f>
        <v>#DIV/0!</v>
      </c>
      <c r="J27" s="100" t="e">
        <f>(I27-$C27)</f>
        <v>#DIV/0!</v>
      </c>
      <c r="K27" s="41" t="e">
        <f>(J27)^2</f>
        <v>#DIV/0!</v>
      </c>
      <c r="L27" s="52"/>
      <c r="M27" s="52"/>
      <c r="N27" s="54"/>
      <c r="O27" s="54"/>
      <c r="P27" s="52"/>
      <c r="Q27" s="52"/>
      <c r="R27" s="52"/>
      <c r="S27" s="52"/>
      <c r="T27" s="52"/>
      <c r="U27" s="52"/>
      <c r="V27" s="52"/>
      <c r="W27" s="52"/>
    </row>
    <row r="28" spans="1:23" ht="12.75">
      <c r="A28" s="69" t="s">
        <v>10</v>
      </c>
      <c r="B28" s="78" t="s">
        <v>108</v>
      </c>
      <c r="C28" s="71"/>
      <c r="D28" s="84"/>
      <c r="E28" s="90"/>
      <c r="F28" s="95"/>
      <c r="G28" s="96"/>
      <c r="H28" s="72"/>
      <c r="I28" s="95"/>
      <c r="J28" s="96"/>
      <c r="K28" s="72"/>
      <c r="L28" s="52"/>
      <c r="M28" s="52"/>
      <c r="N28" s="54"/>
      <c r="O28" s="54"/>
      <c r="P28" s="52"/>
      <c r="Q28" s="52"/>
      <c r="R28" s="52"/>
      <c r="S28" s="52"/>
      <c r="T28" s="52"/>
      <c r="U28" s="52"/>
      <c r="V28" s="52"/>
      <c r="W28" s="52"/>
    </row>
    <row r="29" spans="1:23" ht="12.75">
      <c r="A29" s="33"/>
      <c r="B29" s="62" t="s">
        <v>109</v>
      </c>
      <c r="C29" s="35"/>
      <c r="D29" s="85"/>
      <c r="E29" s="91"/>
      <c r="F29" s="97"/>
      <c r="G29" s="98"/>
      <c r="H29" s="36"/>
      <c r="I29" s="97"/>
      <c r="J29" s="98"/>
      <c r="K29" s="36"/>
      <c r="L29" s="52"/>
      <c r="M29" s="52"/>
      <c r="N29" s="54"/>
      <c r="O29" s="54"/>
      <c r="P29" s="52"/>
      <c r="Q29" s="52"/>
      <c r="R29" s="52"/>
      <c r="S29" s="52"/>
      <c r="T29" s="52"/>
      <c r="U29" s="52"/>
      <c r="V29" s="52"/>
      <c r="W29" s="52"/>
    </row>
    <row r="30" spans="1:23" ht="12.75">
      <c r="A30" s="38"/>
      <c r="B30" s="63" t="s">
        <v>124</v>
      </c>
      <c r="C30" s="40">
        <v>39.5</v>
      </c>
      <c r="D30" s="86"/>
      <c r="E30" s="92" t="e">
        <f>AVERAGE(D28:D29)</f>
        <v>#DIV/0!</v>
      </c>
      <c r="F30" s="99" t="e">
        <f>($R$5-$E30)</f>
        <v>#DIV/0!</v>
      </c>
      <c r="G30" s="100" t="e">
        <f>(F30-$C30)</f>
        <v>#DIV/0!</v>
      </c>
      <c r="H30" s="41" t="e">
        <f>(G30)^2</f>
        <v>#DIV/0!</v>
      </c>
      <c r="I30" s="99" t="e">
        <f>($R$5-$E30)/-$R$4</f>
        <v>#DIV/0!</v>
      </c>
      <c r="J30" s="100" t="e">
        <f>(I30-$C30)</f>
        <v>#DIV/0!</v>
      </c>
      <c r="K30" s="41" t="e">
        <f>(J30)^2</f>
        <v>#DIV/0!</v>
      </c>
      <c r="L30" s="52"/>
      <c r="M30" s="52"/>
      <c r="N30" s="54"/>
      <c r="O30" s="54"/>
      <c r="P30" s="52"/>
      <c r="Q30" s="52"/>
      <c r="R30" s="52"/>
      <c r="S30" s="52"/>
      <c r="T30" s="52"/>
      <c r="U30" s="52"/>
      <c r="V30" s="52"/>
      <c r="W30" s="52"/>
    </row>
    <row r="31" spans="1:23" ht="12.75">
      <c r="A31" s="69" t="s">
        <v>11</v>
      </c>
      <c r="B31" s="78" t="s">
        <v>109</v>
      </c>
      <c r="C31" s="71"/>
      <c r="D31" s="84"/>
      <c r="E31" s="90"/>
      <c r="F31" s="95"/>
      <c r="G31" s="96"/>
      <c r="H31" s="72"/>
      <c r="I31" s="95"/>
      <c r="J31" s="96"/>
      <c r="K31" s="72"/>
      <c r="L31" s="52"/>
      <c r="M31" s="52"/>
      <c r="N31" s="54"/>
      <c r="O31" s="54"/>
      <c r="P31" s="52"/>
      <c r="Q31" s="52"/>
      <c r="R31" s="52"/>
      <c r="S31" s="52"/>
      <c r="T31" s="52"/>
      <c r="U31" s="52"/>
      <c r="V31" s="52"/>
      <c r="W31" s="52"/>
    </row>
    <row r="32" spans="1:23" ht="12.75">
      <c r="A32" s="33"/>
      <c r="B32" s="62" t="s">
        <v>113</v>
      </c>
      <c r="C32" s="35"/>
      <c r="D32" s="85"/>
      <c r="E32" s="91"/>
      <c r="F32" s="97"/>
      <c r="G32" s="98"/>
      <c r="H32" s="36"/>
      <c r="I32" s="97"/>
      <c r="J32" s="98"/>
      <c r="K32" s="36"/>
      <c r="L32" s="52"/>
      <c r="M32" s="52"/>
      <c r="N32" s="54"/>
      <c r="O32" s="54"/>
      <c r="P32" s="52"/>
      <c r="Q32" s="52"/>
      <c r="R32" s="52"/>
      <c r="S32" s="52"/>
      <c r="T32" s="52"/>
      <c r="U32" s="52"/>
      <c r="V32" s="52"/>
      <c r="W32" s="52"/>
    </row>
    <row r="33" spans="1:23" ht="12.75">
      <c r="A33" s="38"/>
      <c r="B33" s="63" t="s">
        <v>125</v>
      </c>
      <c r="C33" s="40">
        <v>40.6</v>
      </c>
      <c r="D33" s="86"/>
      <c r="E33" s="92" t="e">
        <f>AVERAGE(D31:D32)</f>
        <v>#DIV/0!</v>
      </c>
      <c r="F33" s="99" t="e">
        <f>($R$5-$E33)</f>
        <v>#DIV/0!</v>
      </c>
      <c r="G33" s="100" t="e">
        <f>(F33-$C33)</f>
        <v>#DIV/0!</v>
      </c>
      <c r="H33" s="41" t="e">
        <f>(G33)^2</f>
        <v>#DIV/0!</v>
      </c>
      <c r="I33" s="99" t="e">
        <f>($R$5-$E33)/-$R$4</f>
        <v>#DIV/0!</v>
      </c>
      <c r="J33" s="100" t="e">
        <f>(I33-$C33)</f>
        <v>#DIV/0!</v>
      </c>
      <c r="K33" s="41" t="e">
        <f>(J33)^2</f>
        <v>#DIV/0!</v>
      </c>
      <c r="L33" s="52"/>
      <c r="M33" s="52"/>
      <c r="N33" s="54"/>
      <c r="O33" s="54"/>
      <c r="P33" s="52"/>
      <c r="Q33" s="52"/>
      <c r="R33" s="52"/>
      <c r="S33" s="52"/>
      <c r="T33" s="52"/>
      <c r="U33" s="52"/>
      <c r="V33" s="52"/>
      <c r="W33" s="52"/>
    </row>
    <row r="34" spans="1:23" ht="12.75">
      <c r="A34" s="69" t="s">
        <v>12</v>
      </c>
      <c r="B34" s="78" t="s">
        <v>108</v>
      </c>
      <c r="C34" s="71"/>
      <c r="D34" s="84"/>
      <c r="E34" s="90"/>
      <c r="F34" s="95"/>
      <c r="G34" s="96"/>
      <c r="H34" s="72"/>
      <c r="I34" s="95"/>
      <c r="J34" s="96"/>
      <c r="K34" s="72"/>
      <c r="L34" s="52"/>
      <c r="M34" s="52"/>
      <c r="N34" s="54"/>
      <c r="O34" s="54"/>
      <c r="P34" s="52"/>
      <c r="Q34" s="52"/>
      <c r="R34" s="52"/>
      <c r="S34" s="52"/>
      <c r="T34" s="52"/>
      <c r="U34" s="52"/>
      <c r="V34" s="52"/>
      <c r="W34" s="52"/>
    </row>
    <row r="35" spans="1:23" ht="12.75">
      <c r="A35" s="33"/>
      <c r="B35" s="62" t="s">
        <v>109</v>
      </c>
      <c r="C35" s="35"/>
      <c r="D35" s="85"/>
      <c r="E35" s="91"/>
      <c r="F35" s="97"/>
      <c r="G35" s="98"/>
      <c r="H35" s="36"/>
      <c r="I35" s="97"/>
      <c r="J35" s="98"/>
      <c r="K35" s="36"/>
      <c r="L35" s="52"/>
      <c r="M35" s="52"/>
      <c r="N35" s="54"/>
      <c r="O35" s="54"/>
      <c r="P35" s="52"/>
      <c r="Q35" s="52"/>
      <c r="R35" s="52"/>
      <c r="S35" s="52"/>
      <c r="T35" s="52"/>
      <c r="U35" s="52"/>
      <c r="V35" s="52"/>
      <c r="W35" s="52"/>
    </row>
    <row r="36" spans="1:23" ht="12.75">
      <c r="A36" s="38"/>
      <c r="B36" s="63" t="s">
        <v>124</v>
      </c>
      <c r="C36" s="40">
        <v>18.7</v>
      </c>
      <c r="D36" s="86"/>
      <c r="E36" s="92" t="e">
        <f>AVERAGE(D34:D35)</f>
        <v>#DIV/0!</v>
      </c>
      <c r="F36" s="99" t="e">
        <f>($R$5-$E36)</f>
        <v>#DIV/0!</v>
      </c>
      <c r="G36" s="100" t="e">
        <f>(F36-$C36)</f>
        <v>#DIV/0!</v>
      </c>
      <c r="H36" s="41" t="e">
        <f>(G36)^2</f>
        <v>#DIV/0!</v>
      </c>
      <c r="I36" s="99" t="e">
        <f>($R$5-$E36)/-$R$4</f>
        <v>#DIV/0!</v>
      </c>
      <c r="J36" s="100" t="e">
        <f>(I36-$C36)</f>
        <v>#DIV/0!</v>
      </c>
      <c r="K36" s="41" t="e">
        <f>(J36)^2</f>
        <v>#DIV/0!</v>
      </c>
      <c r="L36" s="52"/>
      <c r="M36" s="52"/>
      <c r="N36" s="54"/>
      <c r="O36" s="54"/>
      <c r="P36" s="52"/>
      <c r="Q36" s="52"/>
      <c r="R36" s="52"/>
      <c r="S36" s="52"/>
      <c r="T36" s="52"/>
      <c r="U36" s="52"/>
      <c r="V36" s="52"/>
      <c r="W36" s="52"/>
    </row>
    <row r="37" spans="1:23" ht="12.75">
      <c r="A37" s="69" t="s">
        <v>13</v>
      </c>
      <c r="B37" s="78" t="s">
        <v>107</v>
      </c>
      <c r="C37" s="71">
        <v>33.7</v>
      </c>
      <c r="D37" s="84"/>
      <c r="E37" s="90">
        <f>D37</f>
        <v>0</v>
      </c>
      <c r="F37" s="95" t="e">
        <f>($R$5-$E37)</f>
        <v>#DIV/0!</v>
      </c>
      <c r="G37" s="96" t="e">
        <f>(F37-$C37)</f>
        <v>#DIV/0!</v>
      </c>
      <c r="H37" s="72" t="e">
        <f>(G37)^2</f>
        <v>#DIV/0!</v>
      </c>
      <c r="I37" s="95" t="e">
        <f>($R$5-$E37)/-$R$4</f>
        <v>#DIV/0!</v>
      </c>
      <c r="J37" s="96" t="e">
        <f>(I37-$C37)</f>
        <v>#DIV/0!</v>
      </c>
      <c r="K37" s="72" t="e">
        <f>(J37)^2</f>
        <v>#DIV/0!</v>
      </c>
      <c r="L37" s="52"/>
      <c r="M37" s="52"/>
      <c r="N37" s="54"/>
      <c r="O37" s="54"/>
      <c r="P37" s="52"/>
      <c r="Q37" s="52"/>
      <c r="R37" s="52"/>
      <c r="S37" s="52"/>
      <c r="T37" s="52"/>
      <c r="U37" s="52"/>
      <c r="V37" s="52"/>
      <c r="W37" s="52"/>
    </row>
    <row r="38" spans="1:23" ht="12.75">
      <c r="A38" s="38"/>
      <c r="B38" s="63" t="s">
        <v>108</v>
      </c>
      <c r="C38" s="40">
        <v>170.3</v>
      </c>
      <c r="D38" s="81"/>
      <c r="E38" s="92">
        <f>D38</f>
        <v>0</v>
      </c>
      <c r="F38" s="99" t="e">
        <f>($R$5-$E38)</f>
        <v>#DIV/0!</v>
      </c>
      <c r="G38" s="100" t="e">
        <f>(F38-$C38)</f>
        <v>#DIV/0!</v>
      </c>
      <c r="H38" s="41" t="e">
        <f>(G38)^2</f>
        <v>#DIV/0!</v>
      </c>
      <c r="I38" s="99" t="e">
        <f>($R$5-$E38)/-$R$4</f>
        <v>#DIV/0!</v>
      </c>
      <c r="J38" s="100" t="e">
        <f>(I38-$C38)</f>
        <v>#DIV/0!</v>
      </c>
      <c r="K38" s="41" t="e">
        <f>(J38)^2</f>
        <v>#DIV/0!</v>
      </c>
      <c r="L38" s="52"/>
      <c r="M38" s="52"/>
      <c r="N38" s="54"/>
      <c r="O38" s="54"/>
      <c r="P38" s="52"/>
      <c r="Q38" s="52"/>
      <c r="R38" s="52"/>
      <c r="S38" s="52"/>
      <c r="T38" s="52"/>
      <c r="U38" s="52"/>
      <c r="V38" s="52"/>
      <c r="W38" s="52"/>
    </row>
    <row r="39" spans="1:23" ht="12.75">
      <c r="A39" s="69" t="s">
        <v>14</v>
      </c>
      <c r="B39" s="78" t="s">
        <v>107</v>
      </c>
      <c r="C39" s="71">
        <v>1.7</v>
      </c>
      <c r="D39" s="84"/>
      <c r="E39" s="90">
        <f>D39</f>
        <v>0</v>
      </c>
      <c r="F39" s="95" t="e">
        <f>($R$5-$E39)</f>
        <v>#DIV/0!</v>
      </c>
      <c r="G39" s="96" t="e">
        <f>(F39-$C39)</f>
        <v>#DIV/0!</v>
      </c>
      <c r="H39" s="72" t="e">
        <f>(G39)^2</f>
        <v>#DIV/0!</v>
      </c>
      <c r="I39" s="95" t="e">
        <f>($R$5-$E39)/-$R$4</f>
        <v>#DIV/0!</v>
      </c>
      <c r="J39" s="96" t="e">
        <f>(I39-$C39)</f>
        <v>#DIV/0!</v>
      </c>
      <c r="K39" s="72" t="e">
        <f>(J39)^2</f>
        <v>#DIV/0!</v>
      </c>
      <c r="L39" s="52"/>
      <c r="M39" s="52"/>
      <c r="N39" s="54"/>
      <c r="O39" s="54"/>
      <c r="P39" s="52"/>
      <c r="Q39" s="52"/>
      <c r="R39" s="52"/>
      <c r="S39" s="52"/>
      <c r="T39" s="52"/>
      <c r="U39" s="52"/>
      <c r="V39" s="52"/>
      <c r="W39" s="52"/>
    </row>
    <row r="40" spans="1:23" ht="12.75">
      <c r="A40" s="38"/>
      <c r="B40" s="63" t="s">
        <v>108</v>
      </c>
      <c r="C40" s="40">
        <v>117.4</v>
      </c>
      <c r="D40" s="81"/>
      <c r="E40" s="92">
        <f>D40</f>
        <v>0</v>
      </c>
      <c r="F40" s="99" t="e">
        <f>($R$5-$E40)</f>
        <v>#DIV/0!</v>
      </c>
      <c r="G40" s="100" t="e">
        <f>(F40-$C40)</f>
        <v>#DIV/0!</v>
      </c>
      <c r="H40" s="41" t="e">
        <f>(G40)^2</f>
        <v>#DIV/0!</v>
      </c>
      <c r="I40" s="99" t="e">
        <f>($R$5-$E40)/-$R$4</f>
        <v>#DIV/0!</v>
      </c>
      <c r="J40" s="100" t="e">
        <f>(I40-$C40)</f>
        <v>#DIV/0!</v>
      </c>
      <c r="K40" s="41" t="e">
        <f>(J40)^2</f>
        <v>#DIV/0!</v>
      </c>
      <c r="L40" s="52"/>
      <c r="M40" s="52"/>
      <c r="N40" s="54"/>
      <c r="O40" s="54"/>
      <c r="P40" s="52"/>
      <c r="Q40" s="52"/>
      <c r="R40" s="52"/>
      <c r="S40" s="52"/>
      <c r="T40" s="52"/>
      <c r="U40" s="52"/>
      <c r="V40" s="52"/>
      <c r="W40" s="52"/>
    </row>
    <row r="41" spans="1:23" ht="12.75">
      <c r="A41" s="69" t="s">
        <v>15</v>
      </c>
      <c r="B41" s="78" t="s">
        <v>107</v>
      </c>
      <c r="C41" s="82"/>
      <c r="D41" s="84"/>
      <c r="E41" s="90"/>
      <c r="F41" s="95"/>
      <c r="G41" s="96"/>
      <c r="H41" s="72"/>
      <c r="I41" s="95"/>
      <c r="J41" s="96"/>
      <c r="K41" s="72"/>
      <c r="L41" s="52"/>
      <c r="M41" s="52"/>
      <c r="N41" s="54"/>
      <c r="O41" s="54"/>
      <c r="P41" s="52"/>
      <c r="Q41" s="52"/>
      <c r="R41" s="52"/>
      <c r="S41" s="52"/>
      <c r="T41" s="52"/>
      <c r="U41" s="52"/>
      <c r="V41" s="52"/>
      <c r="W41" s="52"/>
    </row>
    <row r="42" spans="1:23" ht="12.75">
      <c r="A42" s="33"/>
      <c r="B42" s="62" t="s">
        <v>108</v>
      </c>
      <c r="C42" s="35"/>
      <c r="D42" s="85"/>
      <c r="E42" s="91"/>
      <c r="F42" s="97"/>
      <c r="G42" s="98"/>
      <c r="H42" s="36"/>
      <c r="I42" s="97"/>
      <c r="J42" s="98"/>
      <c r="K42" s="36"/>
      <c r="L42" s="52"/>
      <c r="M42" s="52"/>
      <c r="N42" s="54"/>
      <c r="O42" s="54"/>
      <c r="P42" s="52"/>
      <c r="Q42" s="52"/>
      <c r="R42" s="52"/>
      <c r="S42" s="52"/>
      <c r="T42" s="52"/>
      <c r="U42" s="52"/>
      <c r="V42" s="52"/>
      <c r="W42" s="52"/>
    </row>
    <row r="43" spans="1:23" ht="12.75">
      <c r="A43" s="33"/>
      <c r="B43" s="62" t="s">
        <v>109</v>
      </c>
      <c r="C43" s="35"/>
      <c r="D43" s="85"/>
      <c r="E43" s="91"/>
      <c r="F43" s="97"/>
      <c r="G43" s="98"/>
      <c r="H43" s="36"/>
      <c r="I43" s="97"/>
      <c r="J43" s="98"/>
      <c r="K43" s="36"/>
      <c r="L43" s="52"/>
      <c r="M43" s="52"/>
      <c r="N43" s="54"/>
      <c r="O43" s="54"/>
      <c r="P43" s="52"/>
      <c r="Q43" s="52"/>
      <c r="R43" s="52"/>
      <c r="S43" s="52"/>
      <c r="T43" s="52"/>
      <c r="U43" s="52"/>
      <c r="V43" s="52"/>
      <c r="W43" s="52"/>
    </row>
    <row r="44" spans="1:23" ht="12.75">
      <c r="A44" s="38"/>
      <c r="B44" s="63" t="s">
        <v>126</v>
      </c>
      <c r="C44" s="40">
        <v>-2.9</v>
      </c>
      <c r="D44" s="86"/>
      <c r="E44" s="92" t="e">
        <f>AVERAGE(D41:D43)</f>
        <v>#DIV/0!</v>
      </c>
      <c r="F44" s="99" t="e">
        <f>($R$5-$E44)</f>
        <v>#DIV/0!</v>
      </c>
      <c r="G44" s="100" t="e">
        <f>(F44-$C44)</f>
        <v>#DIV/0!</v>
      </c>
      <c r="H44" s="41" t="e">
        <f>(G44)^2</f>
        <v>#DIV/0!</v>
      </c>
      <c r="I44" s="99" t="e">
        <f>($R$5-$E44)/-$R$4</f>
        <v>#DIV/0!</v>
      </c>
      <c r="J44" s="100" t="e">
        <f>(I44-$C44)</f>
        <v>#DIV/0!</v>
      </c>
      <c r="K44" s="41" t="e">
        <f>(J44)^2</f>
        <v>#DIV/0!</v>
      </c>
      <c r="L44" s="52"/>
      <c r="M44" s="52"/>
      <c r="N44" s="54"/>
      <c r="O44" s="54"/>
      <c r="P44" s="52"/>
      <c r="Q44" s="52"/>
      <c r="R44" s="52"/>
      <c r="S44" s="52"/>
      <c r="T44" s="52"/>
      <c r="U44" s="52"/>
      <c r="V44" s="52"/>
      <c r="W44" s="52"/>
    </row>
    <row r="45" spans="1:23" ht="12.75">
      <c r="A45" s="69" t="s">
        <v>16</v>
      </c>
      <c r="B45" s="78" t="s">
        <v>108</v>
      </c>
      <c r="C45" s="71">
        <v>53.6</v>
      </c>
      <c r="D45" s="84"/>
      <c r="E45" s="90">
        <f>D45</f>
        <v>0</v>
      </c>
      <c r="F45" s="95" t="e">
        <f>($R$5-$E45)</f>
        <v>#DIV/0!</v>
      </c>
      <c r="G45" s="96" t="e">
        <f>(F45-$C45)</f>
        <v>#DIV/0!</v>
      </c>
      <c r="H45" s="72" t="e">
        <f>(G45)^2</f>
        <v>#DIV/0!</v>
      </c>
      <c r="I45" s="95" t="e">
        <f>($R$5-$E45)/-$R$4</f>
        <v>#DIV/0!</v>
      </c>
      <c r="J45" s="96" t="e">
        <f>(I45-$C45)</f>
        <v>#DIV/0!</v>
      </c>
      <c r="K45" s="72" t="e">
        <f>(J45)^2</f>
        <v>#DIV/0!</v>
      </c>
      <c r="L45" s="52"/>
      <c r="M45" s="52"/>
      <c r="N45" s="54"/>
      <c r="O45" s="54"/>
      <c r="P45" s="52"/>
      <c r="Q45" s="52"/>
      <c r="R45" s="52"/>
      <c r="S45" s="52"/>
      <c r="T45" s="52"/>
      <c r="U45" s="52"/>
      <c r="V45" s="52"/>
      <c r="W45" s="52"/>
    </row>
    <row r="46" spans="1:23" ht="12.75">
      <c r="A46" s="33"/>
      <c r="B46" s="62" t="s">
        <v>113</v>
      </c>
      <c r="C46" s="83"/>
      <c r="D46" s="85"/>
      <c r="E46" s="91"/>
      <c r="F46" s="97"/>
      <c r="G46" s="98"/>
      <c r="H46" s="36"/>
      <c r="I46" s="97"/>
      <c r="J46" s="98"/>
      <c r="K46" s="36"/>
      <c r="L46" s="52"/>
      <c r="M46" s="52"/>
      <c r="N46" s="54"/>
      <c r="O46" s="54"/>
      <c r="P46" s="52"/>
      <c r="Q46" s="52"/>
      <c r="R46" s="52"/>
      <c r="S46" s="52"/>
      <c r="T46" s="52"/>
      <c r="U46" s="52"/>
      <c r="V46" s="52"/>
      <c r="W46" s="52"/>
    </row>
    <row r="47" spans="1:23" ht="12.75">
      <c r="A47" s="33"/>
      <c r="B47" s="62" t="s">
        <v>112</v>
      </c>
      <c r="C47" s="35"/>
      <c r="D47" s="85"/>
      <c r="E47" s="91"/>
      <c r="F47" s="97"/>
      <c r="G47" s="98"/>
      <c r="H47" s="36"/>
      <c r="I47" s="97"/>
      <c r="J47" s="98"/>
      <c r="K47" s="36"/>
      <c r="L47" s="52"/>
      <c r="M47" s="52"/>
      <c r="N47" s="54"/>
      <c r="O47" s="54"/>
      <c r="P47" s="52"/>
      <c r="Q47" s="52"/>
      <c r="R47" s="52"/>
      <c r="S47" s="52"/>
      <c r="T47" s="52"/>
      <c r="U47" s="52"/>
      <c r="V47" s="52"/>
      <c r="W47" s="52"/>
    </row>
    <row r="48" spans="1:23" ht="12.75">
      <c r="A48" s="38"/>
      <c r="B48" s="63" t="s">
        <v>123</v>
      </c>
      <c r="C48" s="40">
        <v>27.4</v>
      </c>
      <c r="D48" s="86"/>
      <c r="E48" s="92" t="e">
        <f>AVERAGE(D46:D47)</f>
        <v>#DIV/0!</v>
      </c>
      <c r="F48" s="99" t="e">
        <f aca="true" t="shared" si="7" ref="F48:F54">($R$5-$E48)</f>
        <v>#DIV/0!</v>
      </c>
      <c r="G48" s="100" t="e">
        <f aca="true" t="shared" si="8" ref="G48:G54">(F48-$C48)</f>
        <v>#DIV/0!</v>
      </c>
      <c r="H48" s="41" t="e">
        <f aca="true" t="shared" si="9" ref="H48:H54">(G48)^2</f>
        <v>#DIV/0!</v>
      </c>
      <c r="I48" s="99" t="e">
        <f aca="true" t="shared" si="10" ref="I48:I54">($R$5-$E48)/-$R$4</f>
        <v>#DIV/0!</v>
      </c>
      <c r="J48" s="100" t="e">
        <f aca="true" t="shared" si="11" ref="J48:J54">(I48-$C48)</f>
        <v>#DIV/0!</v>
      </c>
      <c r="K48" s="41" t="e">
        <f aca="true" t="shared" si="12" ref="K48:K54">(J48)^2</f>
        <v>#DIV/0!</v>
      </c>
      <c r="L48" s="52"/>
      <c r="M48" s="52"/>
      <c r="N48" s="54"/>
      <c r="O48" s="54"/>
      <c r="P48" s="52"/>
      <c r="Q48" s="52"/>
      <c r="R48" s="52"/>
      <c r="S48" s="52"/>
      <c r="T48" s="52"/>
      <c r="U48" s="52"/>
      <c r="V48" s="52"/>
      <c r="W48" s="52"/>
    </row>
    <row r="49" spans="1:23" ht="12.75">
      <c r="A49" s="69" t="s">
        <v>17</v>
      </c>
      <c r="B49" s="78" t="s">
        <v>107</v>
      </c>
      <c r="C49" s="71">
        <v>112.63</v>
      </c>
      <c r="D49" s="84"/>
      <c r="E49" s="90">
        <f aca="true" t="shared" si="13" ref="E49:E54">D49</f>
        <v>0</v>
      </c>
      <c r="F49" s="95" t="e">
        <f t="shared" si="7"/>
        <v>#DIV/0!</v>
      </c>
      <c r="G49" s="96" t="e">
        <f t="shared" si="8"/>
        <v>#DIV/0!</v>
      </c>
      <c r="H49" s="72" t="e">
        <f t="shared" si="9"/>
        <v>#DIV/0!</v>
      </c>
      <c r="I49" s="95" t="e">
        <f t="shared" si="10"/>
        <v>#DIV/0!</v>
      </c>
      <c r="J49" s="96" t="e">
        <f t="shared" si="11"/>
        <v>#DIV/0!</v>
      </c>
      <c r="K49" s="72" t="e">
        <f t="shared" si="12"/>
        <v>#DIV/0!</v>
      </c>
      <c r="L49" s="52"/>
      <c r="M49" s="52"/>
      <c r="N49" s="54"/>
      <c r="O49" s="54"/>
      <c r="P49" s="52"/>
      <c r="Q49" s="52"/>
      <c r="R49" s="52"/>
      <c r="S49" s="52"/>
      <c r="T49" s="52"/>
      <c r="U49" s="52"/>
      <c r="V49" s="52"/>
      <c r="W49" s="52"/>
    </row>
    <row r="50" spans="1:23" ht="12.75">
      <c r="A50" s="33"/>
      <c r="B50" s="62" t="s">
        <v>108</v>
      </c>
      <c r="C50" s="35">
        <v>138.56</v>
      </c>
      <c r="D50" s="85"/>
      <c r="E50" s="91">
        <f t="shared" si="13"/>
        <v>0</v>
      </c>
      <c r="F50" s="97" t="e">
        <f t="shared" si="7"/>
        <v>#DIV/0!</v>
      </c>
      <c r="G50" s="98" t="e">
        <f t="shared" si="8"/>
        <v>#DIV/0!</v>
      </c>
      <c r="H50" s="36" t="e">
        <f t="shared" si="9"/>
        <v>#DIV/0!</v>
      </c>
      <c r="I50" s="97" t="e">
        <f t="shared" si="10"/>
        <v>#DIV/0!</v>
      </c>
      <c r="J50" s="98" t="e">
        <f t="shared" si="11"/>
        <v>#DIV/0!</v>
      </c>
      <c r="K50" s="36" t="e">
        <f t="shared" si="12"/>
        <v>#DIV/0!</v>
      </c>
      <c r="L50" s="52"/>
      <c r="M50" s="52"/>
      <c r="N50" s="54"/>
      <c r="O50" s="54"/>
      <c r="P50" s="52"/>
      <c r="Q50" s="52"/>
      <c r="R50" s="52"/>
      <c r="S50" s="52"/>
      <c r="T50" s="52"/>
      <c r="U50" s="52"/>
      <c r="V50" s="52"/>
      <c r="W50" s="52"/>
    </row>
    <row r="51" spans="1:23" ht="12.75">
      <c r="A51" s="38"/>
      <c r="B51" s="63" t="s">
        <v>109</v>
      </c>
      <c r="C51" s="40">
        <v>26.05</v>
      </c>
      <c r="D51" s="81"/>
      <c r="E51" s="92">
        <f t="shared" si="13"/>
        <v>0</v>
      </c>
      <c r="F51" s="99" t="e">
        <f t="shared" si="7"/>
        <v>#DIV/0!</v>
      </c>
      <c r="G51" s="100" t="e">
        <f t="shared" si="8"/>
        <v>#DIV/0!</v>
      </c>
      <c r="H51" s="41" t="e">
        <f t="shared" si="9"/>
        <v>#DIV/0!</v>
      </c>
      <c r="I51" s="99" t="e">
        <f t="shared" si="10"/>
        <v>#DIV/0!</v>
      </c>
      <c r="J51" s="100" t="e">
        <f t="shared" si="11"/>
        <v>#DIV/0!</v>
      </c>
      <c r="K51" s="41" t="e">
        <f t="shared" si="12"/>
        <v>#DIV/0!</v>
      </c>
      <c r="L51" s="52"/>
      <c r="M51" s="52"/>
      <c r="N51" s="54"/>
      <c r="O51" s="54"/>
      <c r="P51" s="52"/>
      <c r="Q51" s="52"/>
      <c r="R51" s="52"/>
      <c r="S51" s="52"/>
      <c r="T51" s="52"/>
      <c r="U51" s="52"/>
      <c r="V51" s="52"/>
      <c r="W51" s="52"/>
    </row>
    <row r="52" spans="1:23" ht="12.75">
      <c r="A52" s="69" t="s">
        <v>18</v>
      </c>
      <c r="B52" s="78" t="s">
        <v>107</v>
      </c>
      <c r="C52" s="71">
        <v>118.3</v>
      </c>
      <c r="D52" s="84"/>
      <c r="E52" s="90">
        <f t="shared" si="13"/>
        <v>0</v>
      </c>
      <c r="F52" s="95" t="e">
        <f t="shared" si="7"/>
        <v>#DIV/0!</v>
      </c>
      <c r="G52" s="96" t="e">
        <f t="shared" si="8"/>
        <v>#DIV/0!</v>
      </c>
      <c r="H52" s="72" t="e">
        <f t="shared" si="9"/>
        <v>#DIV/0!</v>
      </c>
      <c r="I52" s="95" t="e">
        <f t="shared" si="10"/>
        <v>#DIV/0!</v>
      </c>
      <c r="J52" s="96" t="e">
        <f t="shared" si="11"/>
        <v>#DIV/0!</v>
      </c>
      <c r="K52" s="72" t="e">
        <f t="shared" si="12"/>
        <v>#DIV/0!</v>
      </c>
      <c r="L52" s="52"/>
      <c r="M52" s="52"/>
      <c r="N52" s="54"/>
      <c r="O52" s="54"/>
      <c r="P52" s="52"/>
      <c r="Q52" s="52"/>
      <c r="R52" s="52"/>
      <c r="S52" s="52"/>
      <c r="T52" s="52"/>
      <c r="U52" s="52"/>
      <c r="V52" s="52"/>
      <c r="W52" s="52"/>
    </row>
    <row r="53" spans="1:23" ht="12.75">
      <c r="A53" s="33"/>
      <c r="B53" s="62" t="s">
        <v>108</v>
      </c>
      <c r="C53" s="35">
        <v>134.3</v>
      </c>
      <c r="D53" s="85"/>
      <c r="E53" s="91">
        <f t="shared" si="13"/>
        <v>0</v>
      </c>
      <c r="F53" s="97" t="e">
        <f t="shared" si="7"/>
        <v>#DIV/0!</v>
      </c>
      <c r="G53" s="98" t="e">
        <f t="shared" si="8"/>
        <v>#DIV/0!</v>
      </c>
      <c r="H53" s="36" t="e">
        <f t="shared" si="9"/>
        <v>#DIV/0!</v>
      </c>
      <c r="I53" s="97" t="e">
        <f t="shared" si="10"/>
        <v>#DIV/0!</v>
      </c>
      <c r="J53" s="98" t="e">
        <f t="shared" si="11"/>
        <v>#DIV/0!</v>
      </c>
      <c r="K53" s="36" t="e">
        <f t="shared" si="12"/>
        <v>#DIV/0!</v>
      </c>
      <c r="L53" s="52"/>
      <c r="M53" s="52"/>
      <c r="N53" s="54"/>
      <c r="O53" s="54"/>
      <c r="P53" s="52"/>
      <c r="Q53" s="52"/>
      <c r="R53" s="52"/>
      <c r="S53" s="52"/>
      <c r="T53" s="52"/>
      <c r="U53" s="52"/>
      <c r="V53" s="52"/>
      <c r="W53" s="52"/>
    </row>
    <row r="54" spans="1:23" ht="12.75">
      <c r="A54" s="38"/>
      <c r="B54" s="63" t="s">
        <v>109</v>
      </c>
      <c r="C54" s="40">
        <v>45.1</v>
      </c>
      <c r="D54" s="81"/>
      <c r="E54" s="92">
        <f t="shared" si="13"/>
        <v>0</v>
      </c>
      <c r="F54" s="99" t="e">
        <f t="shared" si="7"/>
        <v>#DIV/0!</v>
      </c>
      <c r="G54" s="100" t="e">
        <f t="shared" si="8"/>
        <v>#DIV/0!</v>
      </c>
      <c r="H54" s="41" t="e">
        <f t="shared" si="9"/>
        <v>#DIV/0!</v>
      </c>
      <c r="I54" s="99" t="e">
        <f t="shared" si="10"/>
        <v>#DIV/0!</v>
      </c>
      <c r="J54" s="100" t="e">
        <f t="shared" si="11"/>
        <v>#DIV/0!</v>
      </c>
      <c r="K54" s="41" t="e">
        <f t="shared" si="12"/>
        <v>#DIV/0!</v>
      </c>
      <c r="L54" s="52"/>
      <c r="M54" s="52"/>
      <c r="N54" s="54"/>
      <c r="O54" s="54"/>
      <c r="P54" s="52"/>
      <c r="Q54" s="52"/>
      <c r="R54" s="52"/>
      <c r="S54" s="52"/>
      <c r="T54" s="52"/>
      <c r="U54" s="52"/>
      <c r="V54" s="52"/>
      <c r="W54" s="52"/>
    </row>
    <row r="55" spans="1:23" ht="12.75">
      <c r="A55" s="69" t="s">
        <v>19</v>
      </c>
      <c r="B55" s="78" t="s">
        <v>97</v>
      </c>
      <c r="C55" s="82"/>
      <c r="D55" s="84"/>
      <c r="E55" s="90"/>
      <c r="F55" s="95"/>
      <c r="G55" s="96"/>
      <c r="H55" s="72"/>
      <c r="I55" s="95"/>
      <c r="J55" s="96"/>
      <c r="K55" s="72"/>
      <c r="L55" s="52"/>
      <c r="M55" s="52"/>
      <c r="N55" s="54"/>
      <c r="O55" s="54"/>
      <c r="P55" s="52"/>
      <c r="Q55" s="52"/>
      <c r="R55" s="52"/>
      <c r="S55" s="52"/>
      <c r="T55" s="52"/>
      <c r="U55" s="52"/>
      <c r="V55" s="52"/>
      <c r="W55" s="52"/>
    </row>
    <row r="56" spans="1:23" ht="12.75">
      <c r="A56" s="33"/>
      <c r="B56" s="62" t="s">
        <v>98</v>
      </c>
      <c r="C56" s="35"/>
      <c r="D56" s="85"/>
      <c r="E56" s="91"/>
      <c r="F56" s="97"/>
      <c r="G56" s="98"/>
      <c r="H56" s="36"/>
      <c r="I56" s="97"/>
      <c r="J56" s="98"/>
      <c r="K56" s="36"/>
      <c r="L56" s="52"/>
      <c r="M56" s="52"/>
      <c r="N56" s="54"/>
      <c r="O56" s="54"/>
      <c r="P56" s="52"/>
      <c r="Q56" s="52"/>
      <c r="R56" s="52"/>
      <c r="S56" s="52"/>
      <c r="T56" s="52"/>
      <c r="U56" s="52"/>
      <c r="V56" s="52"/>
      <c r="W56" s="52"/>
    </row>
    <row r="57" spans="1:23" ht="12.75">
      <c r="A57" s="33"/>
      <c r="B57" s="62" t="s">
        <v>127</v>
      </c>
      <c r="C57" s="35">
        <v>30.6</v>
      </c>
      <c r="D57" s="80"/>
      <c r="E57" s="91" t="e">
        <f>AVERAGE(D55:D56)</f>
        <v>#DIV/0!</v>
      </c>
      <c r="F57" s="97" t="e">
        <f>($R$5-$E57)</f>
        <v>#DIV/0!</v>
      </c>
      <c r="G57" s="98" t="e">
        <f>(F57-$C57)</f>
        <v>#DIV/0!</v>
      </c>
      <c r="H57" s="36" t="e">
        <f>(G57)^2</f>
        <v>#DIV/0!</v>
      </c>
      <c r="I57" s="97" t="e">
        <f>($R$5-$E57)/-$R$4</f>
        <v>#DIV/0!</v>
      </c>
      <c r="J57" s="98" t="e">
        <f>(I57-$C57)</f>
        <v>#DIV/0!</v>
      </c>
      <c r="K57" s="36" t="e">
        <f>(J57)^2</f>
        <v>#DIV/0!</v>
      </c>
      <c r="L57" s="52"/>
      <c r="M57" s="52"/>
      <c r="N57" s="54"/>
      <c r="O57" s="54"/>
      <c r="P57" s="52"/>
      <c r="Q57" s="52"/>
      <c r="R57" s="52"/>
      <c r="S57" s="52"/>
      <c r="T57" s="52"/>
      <c r="U57" s="52"/>
      <c r="V57" s="52"/>
      <c r="W57" s="52"/>
    </row>
    <row r="58" spans="1:23" ht="12.75">
      <c r="A58" s="38"/>
      <c r="B58" s="63" t="s">
        <v>108</v>
      </c>
      <c r="C58" s="40">
        <v>205.8</v>
      </c>
      <c r="D58" s="81"/>
      <c r="E58" s="92">
        <f>D58</f>
        <v>0</v>
      </c>
      <c r="F58" s="99" t="e">
        <f>($R$5-$E58)</f>
        <v>#DIV/0!</v>
      </c>
      <c r="G58" s="100" t="e">
        <f>(F58-$C58)</f>
        <v>#DIV/0!</v>
      </c>
      <c r="H58" s="41" t="e">
        <f>(G58)^2</f>
        <v>#DIV/0!</v>
      </c>
      <c r="I58" s="99" t="e">
        <f>($R$5-$E58)/-$R$4</f>
        <v>#DIV/0!</v>
      </c>
      <c r="J58" s="100" t="e">
        <f>(I58-$C58)</f>
        <v>#DIV/0!</v>
      </c>
      <c r="K58" s="41" t="e">
        <f>(J58)^2</f>
        <v>#DIV/0!</v>
      </c>
      <c r="L58" s="52"/>
      <c r="M58" s="52"/>
      <c r="N58" s="54"/>
      <c r="O58" s="54"/>
      <c r="P58" s="52"/>
      <c r="Q58" s="52"/>
      <c r="R58" s="52"/>
      <c r="S58" s="52"/>
      <c r="T58" s="52"/>
      <c r="U58" s="52"/>
      <c r="V58" s="52"/>
      <c r="W58" s="52"/>
    </row>
    <row r="59" spans="1:23" ht="12.75">
      <c r="A59" s="69" t="s">
        <v>20</v>
      </c>
      <c r="B59" s="78" t="s">
        <v>108</v>
      </c>
      <c r="C59" s="71">
        <v>22.9</v>
      </c>
      <c r="D59" s="84"/>
      <c r="E59" s="90">
        <f>D59</f>
        <v>0</v>
      </c>
      <c r="F59" s="95" t="e">
        <f>($R$5-$E59)</f>
        <v>#DIV/0!</v>
      </c>
      <c r="G59" s="96" t="e">
        <f>(F59-$C59)</f>
        <v>#DIV/0!</v>
      </c>
      <c r="H59" s="72" t="e">
        <f>(G59)^2</f>
        <v>#DIV/0!</v>
      </c>
      <c r="I59" s="95" t="e">
        <f>($R$5-$E59)/-$R$4</f>
        <v>#DIV/0!</v>
      </c>
      <c r="J59" s="96" t="e">
        <f>(I59-$C59)</f>
        <v>#DIV/0!</v>
      </c>
      <c r="K59" s="72" t="e">
        <f>(J59)^2</f>
        <v>#DIV/0!</v>
      </c>
      <c r="L59" s="52"/>
      <c r="M59" s="52"/>
      <c r="N59" s="54"/>
      <c r="O59" s="54"/>
      <c r="P59" s="52"/>
      <c r="Q59" s="52"/>
      <c r="R59" s="52"/>
      <c r="S59" s="52"/>
      <c r="T59" s="52"/>
      <c r="U59" s="52"/>
      <c r="V59" s="52"/>
      <c r="W59" s="52"/>
    </row>
    <row r="60" spans="1:23" ht="12.75">
      <c r="A60" s="33"/>
      <c r="B60" s="62" t="s">
        <v>109</v>
      </c>
      <c r="C60" s="83"/>
      <c r="D60" s="85"/>
      <c r="E60" s="91"/>
      <c r="F60" s="97"/>
      <c r="G60" s="98"/>
      <c r="H60" s="36"/>
      <c r="I60" s="97"/>
      <c r="J60" s="98"/>
      <c r="K60" s="36"/>
      <c r="L60" s="52"/>
      <c r="M60" s="52"/>
      <c r="N60" s="54"/>
      <c r="O60" s="54"/>
      <c r="P60" s="52"/>
      <c r="Q60" s="52"/>
      <c r="R60" s="52"/>
      <c r="S60" s="52"/>
      <c r="T60" s="52"/>
      <c r="U60" s="52"/>
      <c r="V60" s="52"/>
      <c r="W60" s="52"/>
    </row>
    <row r="61" spans="1:23" ht="12.75">
      <c r="A61" s="33"/>
      <c r="B61" s="62" t="s">
        <v>113</v>
      </c>
      <c r="C61" s="35"/>
      <c r="D61" s="85"/>
      <c r="E61" s="91"/>
      <c r="F61" s="97"/>
      <c r="G61" s="98"/>
      <c r="H61" s="36"/>
      <c r="I61" s="97"/>
      <c r="J61" s="98"/>
      <c r="K61" s="36"/>
      <c r="L61" s="52"/>
      <c r="M61" s="52"/>
      <c r="N61" s="54"/>
      <c r="O61" s="54"/>
      <c r="P61" s="52"/>
      <c r="Q61" s="52"/>
      <c r="R61" s="52"/>
      <c r="S61" s="52"/>
      <c r="T61" s="52"/>
      <c r="U61" s="52"/>
      <c r="V61" s="52"/>
      <c r="W61" s="52"/>
    </row>
    <row r="62" spans="1:23" ht="12.75">
      <c r="A62" s="38"/>
      <c r="B62" s="63" t="s">
        <v>125</v>
      </c>
      <c r="C62" s="40">
        <v>72.6</v>
      </c>
      <c r="D62" s="86"/>
      <c r="E62" s="92" t="e">
        <f>AVERAGE(D60:D61)</f>
        <v>#DIV/0!</v>
      </c>
      <c r="F62" s="99" t="e">
        <f aca="true" t="shared" si="14" ref="F62:F82">($R$5-$E62)</f>
        <v>#DIV/0!</v>
      </c>
      <c r="G62" s="100" t="e">
        <f aca="true" t="shared" si="15" ref="G62:G82">(F62-$C62)</f>
        <v>#DIV/0!</v>
      </c>
      <c r="H62" s="41" t="e">
        <f aca="true" t="shared" si="16" ref="H62:H82">(G62)^2</f>
        <v>#DIV/0!</v>
      </c>
      <c r="I62" s="99" t="e">
        <f aca="true" t="shared" si="17" ref="I62:I82">($R$5-$E62)/-$R$4</f>
        <v>#DIV/0!</v>
      </c>
      <c r="J62" s="100" t="e">
        <f aca="true" t="shared" si="18" ref="J62:J82">(I62-$C62)</f>
        <v>#DIV/0!</v>
      </c>
      <c r="K62" s="41" t="e">
        <f aca="true" t="shared" si="19" ref="K62:K82">(J62)^2</f>
        <v>#DIV/0!</v>
      </c>
      <c r="L62" s="52"/>
      <c r="M62" s="52"/>
      <c r="N62" s="54"/>
      <c r="O62" s="54"/>
      <c r="P62" s="52"/>
      <c r="Q62" s="52"/>
      <c r="R62" s="52"/>
      <c r="S62" s="52"/>
      <c r="T62" s="52"/>
      <c r="U62" s="52"/>
      <c r="V62" s="52"/>
      <c r="W62" s="52"/>
    </row>
    <row r="63" spans="1:23" ht="12.75">
      <c r="A63" s="69" t="s">
        <v>21</v>
      </c>
      <c r="B63" s="78" t="s">
        <v>108</v>
      </c>
      <c r="C63" s="71">
        <v>171.2</v>
      </c>
      <c r="D63" s="84"/>
      <c r="E63" s="90">
        <f aca="true" t="shared" si="20" ref="E63:E82">D63</f>
        <v>0</v>
      </c>
      <c r="F63" s="95" t="e">
        <f t="shared" si="14"/>
        <v>#DIV/0!</v>
      </c>
      <c r="G63" s="96" t="e">
        <f t="shared" si="15"/>
        <v>#DIV/0!</v>
      </c>
      <c r="H63" s="72" t="e">
        <f t="shared" si="16"/>
        <v>#DIV/0!</v>
      </c>
      <c r="I63" s="95" t="e">
        <f t="shared" si="17"/>
        <v>#DIV/0!</v>
      </c>
      <c r="J63" s="96" t="e">
        <f t="shared" si="18"/>
        <v>#DIV/0!</v>
      </c>
      <c r="K63" s="72" t="e">
        <f t="shared" si="19"/>
        <v>#DIV/0!</v>
      </c>
      <c r="L63" s="52"/>
      <c r="M63" s="52"/>
      <c r="N63" s="54"/>
      <c r="O63" s="54"/>
      <c r="P63" s="52"/>
      <c r="Q63" s="52"/>
      <c r="R63" s="52"/>
      <c r="S63" s="52"/>
      <c r="T63" s="52"/>
      <c r="U63" s="52"/>
      <c r="V63" s="52"/>
      <c r="W63" s="52"/>
    </row>
    <row r="64" spans="1:23" ht="12.75">
      <c r="A64" s="33"/>
      <c r="B64" s="62" t="s">
        <v>109</v>
      </c>
      <c r="C64" s="35">
        <v>20.4</v>
      </c>
      <c r="D64" s="85"/>
      <c r="E64" s="91">
        <f t="shared" si="20"/>
        <v>0</v>
      </c>
      <c r="F64" s="97" t="e">
        <f t="shared" si="14"/>
        <v>#DIV/0!</v>
      </c>
      <c r="G64" s="98" t="e">
        <f t="shared" si="15"/>
        <v>#DIV/0!</v>
      </c>
      <c r="H64" s="36" t="e">
        <f t="shared" si="16"/>
        <v>#DIV/0!</v>
      </c>
      <c r="I64" s="97" t="e">
        <f t="shared" si="17"/>
        <v>#DIV/0!</v>
      </c>
      <c r="J64" s="98" t="e">
        <f t="shared" si="18"/>
        <v>#DIV/0!</v>
      </c>
      <c r="K64" s="36" t="e">
        <f t="shared" si="19"/>
        <v>#DIV/0!</v>
      </c>
      <c r="L64" s="52"/>
      <c r="M64" s="52"/>
      <c r="N64" s="54"/>
      <c r="O64" s="54"/>
      <c r="P64" s="52"/>
      <c r="Q64" s="52"/>
      <c r="R64" s="52"/>
      <c r="S64" s="52"/>
      <c r="T64" s="52"/>
      <c r="U64" s="52"/>
      <c r="V64" s="52"/>
      <c r="W64" s="52"/>
    </row>
    <row r="65" spans="1:23" ht="12.75">
      <c r="A65" s="38"/>
      <c r="B65" s="63" t="s">
        <v>112</v>
      </c>
      <c r="C65" s="40">
        <v>51.4</v>
      </c>
      <c r="D65" s="81"/>
      <c r="E65" s="92">
        <f t="shared" si="20"/>
        <v>0</v>
      </c>
      <c r="F65" s="99" t="e">
        <f t="shared" si="14"/>
        <v>#DIV/0!</v>
      </c>
      <c r="G65" s="100" t="e">
        <f t="shared" si="15"/>
        <v>#DIV/0!</v>
      </c>
      <c r="H65" s="41" t="e">
        <f t="shared" si="16"/>
        <v>#DIV/0!</v>
      </c>
      <c r="I65" s="99" t="e">
        <f t="shared" si="17"/>
        <v>#DIV/0!</v>
      </c>
      <c r="J65" s="100" t="e">
        <f t="shared" si="18"/>
        <v>#DIV/0!</v>
      </c>
      <c r="K65" s="41" t="e">
        <f t="shared" si="19"/>
        <v>#DIV/0!</v>
      </c>
      <c r="L65" s="52"/>
      <c r="M65" s="52"/>
      <c r="N65" s="54"/>
      <c r="O65" s="54"/>
      <c r="P65" s="52"/>
      <c r="Q65" s="52"/>
      <c r="R65" s="52"/>
      <c r="S65" s="52"/>
      <c r="T65" s="52"/>
      <c r="U65" s="52"/>
      <c r="V65" s="52"/>
      <c r="W65" s="52"/>
    </row>
    <row r="66" spans="1:23" ht="12.75">
      <c r="A66" s="69" t="s">
        <v>23</v>
      </c>
      <c r="B66" s="78" t="s">
        <v>108</v>
      </c>
      <c r="C66" s="71">
        <v>162.5</v>
      </c>
      <c r="D66" s="84"/>
      <c r="E66" s="90">
        <f t="shared" si="20"/>
        <v>0</v>
      </c>
      <c r="F66" s="95" t="e">
        <f t="shared" si="14"/>
        <v>#DIV/0!</v>
      </c>
      <c r="G66" s="96" t="e">
        <f t="shared" si="15"/>
        <v>#DIV/0!</v>
      </c>
      <c r="H66" s="72" t="e">
        <f t="shared" si="16"/>
        <v>#DIV/0!</v>
      </c>
      <c r="I66" s="95" t="e">
        <f t="shared" si="17"/>
        <v>#DIV/0!</v>
      </c>
      <c r="J66" s="96" t="e">
        <f t="shared" si="18"/>
        <v>#DIV/0!</v>
      </c>
      <c r="K66" s="72" t="e">
        <f t="shared" si="19"/>
        <v>#DIV/0!</v>
      </c>
      <c r="L66" s="52"/>
      <c r="M66" s="52"/>
      <c r="N66" s="54"/>
      <c r="O66" s="54"/>
      <c r="P66" s="52"/>
      <c r="Q66" s="52"/>
      <c r="R66" s="52"/>
      <c r="S66" s="52"/>
      <c r="T66" s="52"/>
      <c r="U66" s="52"/>
      <c r="V66" s="52"/>
      <c r="W66" s="52"/>
    </row>
    <row r="67" spans="1:23" ht="12.75">
      <c r="A67" s="33"/>
      <c r="B67" s="62" t="s">
        <v>113</v>
      </c>
      <c r="C67" s="35">
        <v>31.1</v>
      </c>
      <c r="D67" s="85"/>
      <c r="E67" s="91">
        <f t="shared" si="20"/>
        <v>0</v>
      </c>
      <c r="F67" s="97" t="e">
        <f t="shared" si="14"/>
        <v>#DIV/0!</v>
      </c>
      <c r="G67" s="98" t="e">
        <f t="shared" si="15"/>
        <v>#DIV/0!</v>
      </c>
      <c r="H67" s="36" t="e">
        <f t="shared" si="16"/>
        <v>#DIV/0!</v>
      </c>
      <c r="I67" s="97" t="e">
        <f t="shared" si="17"/>
        <v>#DIV/0!</v>
      </c>
      <c r="J67" s="98" t="e">
        <f t="shared" si="18"/>
        <v>#DIV/0!</v>
      </c>
      <c r="K67" s="36" t="e">
        <f t="shared" si="19"/>
        <v>#DIV/0!</v>
      </c>
      <c r="L67" s="52"/>
      <c r="M67" s="52"/>
      <c r="N67" s="54"/>
      <c r="O67" s="54"/>
      <c r="P67" s="52"/>
      <c r="Q67" s="52"/>
      <c r="R67" s="52"/>
      <c r="S67" s="52"/>
      <c r="T67" s="52"/>
      <c r="U67" s="52"/>
      <c r="V67" s="52"/>
      <c r="W67" s="52"/>
    </row>
    <row r="68" spans="1:23" ht="12.75">
      <c r="A68" s="38"/>
      <c r="B68" s="63" t="s">
        <v>112</v>
      </c>
      <c r="C68" s="40">
        <v>36.1</v>
      </c>
      <c r="D68" s="81"/>
      <c r="E68" s="92">
        <f t="shared" si="20"/>
        <v>0</v>
      </c>
      <c r="F68" s="99" t="e">
        <f t="shared" si="14"/>
        <v>#DIV/0!</v>
      </c>
      <c r="G68" s="100" t="e">
        <f t="shared" si="15"/>
        <v>#DIV/0!</v>
      </c>
      <c r="H68" s="41" t="e">
        <f t="shared" si="16"/>
        <v>#DIV/0!</v>
      </c>
      <c r="I68" s="99" t="e">
        <f t="shared" si="17"/>
        <v>#DIV/0!</v>
      </c>
      <c r="J68" s="100" t="e">
        <f t="shared" si="18"/>
        <v>#DIV/0!</v>
      </c>
      <c r="K68" s="41" t="e">
        <f t="shared" si="19"/>
        <v>#DIV/0!</v>
      </c>
      <c r="L68" s="52"/>
      <c r="M68" s="52"/>
      <c r="N68" s="54"/>
      <c r="O68" s="54"/>
      <c r="P68" s="52"/>
      <c r="Q68" s="52"/>
      <c r="R68" s="52"/>
      <c r="S68" s="52"/>
      <c r="T68" s="52"/>
      <c r="U68" s="52"/>
      <c r="V68" s="52"/>
      <c r="W68" s="52"/>
    </row>
    <row r="69" spans="1:23" ht="12.75">
      <c r="A69" s="69" t="s">
        <v>25</v>
      </c>
      <c r="B69" s="78" t="s">
        <v>107</v>
      </c>
      <c r="C69" s="71">
        <v>187.44</v>
      </c>
      <c r="D69" s="84"/>
      <c r="E69" s="90">
        <f t="shared" si="20"/>
        <v>0</v>
      </c>
      <c r="F69" s="95" t="e">
        <f t="shared" si="14"/>
        <v>#DIV/0!</v>
      </c>
      <c r="G69" s="96" t="e">
        <f t="shared" si="15"/>
        <v>#DIV/0!</v>
      </c>
      <c r="H69" s="72" t="e">
        <f t="shared" si="16"/>
        <v>#DIV/0!</v>
      </c>
      <c r="I69" s="95" t="e">
        <f t="shared" si="17"/>
        <v>#DIV/0!</v>
      </c>
      <c r="J69" s="96" t="e">
        <f t="shared" si="18"/>
        <v>#DIV/0!</v>
      </c>
      <c r="K69" s="72" t="e">
        <f t="shared" si="19"/>
        <v>#DIV/0!</v>
      </c>
      <c r="L69" s="52"/>
      <c r="M69" s="52"/>
      <c r="N69" s="54"/>
      <c r="O69" s="54"/>
      <c r="P69" s="52"/>
      <c r="Q69" s="52"/>
      <c r="R69" s="52"/>
      <c r="S69" s="52"/>
      <c r="T69" s="52"/>
      <c r="U69" s="52"/>
      <c r="V69" s="52"/>
      <c r="W69" s="52"/>
    </row>
    <row r="70" spans="1:23" ht="12.75">
      <c r="A70" s="33"/>
      <c r="B70" s="62" t="s">
        <v>109</v>
      </c>
      <c r="C70" s="35">
        <v>96.32</v>
      </c>
      <c r="D70" s="85"/>
      <c r="E70" s="91">
        <f t="shared" si="20"/>
        <v>0</v>
      </c>
      <c r="F70" s="97" t="e">
        <f t="shared" si="14"/>
        <v>#DIV/0!</v>
      </c>
      <c r="G70" s="98" t="e">
        <f t="shared" si="15"/>
        <v>#DIV/0!</v>
      </c>
      <c r="H70" s="36" t="e">
        <f t="shared" si="16"/>
        <v>#DIV/0!</v>
      </c>
      <c r="I70" s="97" t="e">
        <f t="shared" si="17"/>
        <v>#DIV/0!</v>
      </c>
      <c r="J70" s="98" t="e">
        <f t="shared" si="18"/>
        <v>#DIV/0!</v>
      </c>
      <c r="K70" s="36" t="e">
        <f t="shared" si="19"/>
        <v>#DIV/0!</v>
      </c>
      <c r="L70" s="52"/>
      <c r="M70" s="52"/>
      <c r="N70" s="54"/>
      <c r="O70" s="54"/>
      <c r="P70" s="52"/>
      <c r="Q70" s="52"/>
      <c r="R70" s="52"/>
      <c r="S70" s="52"/>
      <c r="T70" s="52"/>
      <c r="U70" s="52"/>
      <c r="V70" s="52"/>
      <c r="W70" s="52"/>
    </row>
    <row r="71" spans="1:23" ht="12.75">
      <c r="A71" s="38"/>
      <c r="B71" s="63" t="s">
        <v>113</v>
      </c>
      <c r="C71" s="40">
        <v>21.51</v>
      </c>
      <c r="D71" s="81"/>
      <c r="E71" s="92">
        <f t="shared" si="20"/>
        <v>0</v>
      </c>
      <c r="F71" s="99" t="e">
        <f t="shared" si="14"/>
        <v>#DIV/0!</v>
      </c>
      <c r="G71" s="100" t="e">
        <f t="shared" si="15"/>
        <v>#DIV/0!</v>
      </c>
      <c r="H71" s="41" t="e">
        <f t="shared" si="16"/>
        <v>#DIV/0!</v>
      </c>
      <c r="I71" s="99" t="e">
        <f t="shared" si="17"/>
        <v>#DIV/0!</v>
      </c>
      <c r="J71" s="100" t="e">
        <f t="shared" si="18"/>
        <v>#DIV/0!</v>
      </c>
      <c r="K71" s="41" t="e">
        <f t="shared" si="19"/>
        <v>#DIV/0!</v>
      </c>
      <c r="L71" s="52"/>
      <c r="M71" s="52"/>
      <c r="N71" s="54"/>
      <c r="O71" s="54"/>
      <c r="P71" s="52"/>
      <c r="Q71" s="52"/>
      <c r="R71" s="52"/>
      <c r="S71" s="52"/>
      <c r="T71" s="52"/>
      <c r="U71" s="52"/>
      <c r="V71" s="52"/>
      <c r="W71" s="52"/>
    </row>
    <row r="72" spans="1:23" ht="12.75">
      <c r="A72" s="69" t="s">
        <v>27</v>
      </c>
      <c r="B72" s="78" t="s">
        <v>108</v>
      </c>
      <c r="C72" s="71">
        <v>121</v>
      </c>
      <c r="D72" s="84"/>
      <c r="E72" s="90">
        <f t="shared" si="20"/>
        <v>0</v>
      </c>
      <c r="F72" s="95" t="e">
        <f t="shared" si="14"/>
        <v>#DIV/0!</v>
      </c>
      <c r="G72" s="96" t="e">
        <f t="shared" si="15"/>
        <v>#DIV/0!</v>
      </c>
      <c r="H72" s="72" t="e">
        <f t="shared" si="16"/>
        <v>#DIV/0!</v>
      </c>
      <c r="I72" s="95" t="e">
        <f t="shared" si="17"/>
        <v>#DIV/0!</v>
      </c>
      <c r="J72" s="96" t="e">
        <f t="shared" si="18"/>
        <v>#DIV/0!</v>
      </c>
      <c r="K72" s="72" t="e">
        <f t="shared" si="19"/>
        <v>#DIV/0!</v>
      </c>
      <c r="L72" s="52"/>
      <c r="M72" s="52"/>
      <c r="N72" s="54"/>
      <c r="O72" s="54"/>
      <c r="P72" s="52"/>
      <c r="Q72" s="52"/>
      <c r="R72" s="52"/>
      <c r="S72" s="52"/>
      <c r="T72" s="52"/>
      <c r="U72" s="52"/>
      <c r="V72" s="52"/>
      <c r="W72" s="52"/>
    </row>
    <row r="73" spans="1:23" ht="12.75">
      <c r="A73" s="33"/>
      <c r="B73" s="62" t="s">
        <v>109</v>
      </c>
      <c r="C73" s="35">
        <v>10.6</v>
      </c>
      <c r="D73" s="85"/>
      <c r="E73" s="91">
        <f t="shared" si="20"/>
        <v>0</v>
      </c>
      <c r="F73" s="97" t="e">
        <f t="shared" si="14"/>
        <v>#DIV/0!</v>
      </c>
      <c r="G73" s="98" t="e">
        <f t="shared" si="15"/>
        <v>#DIV/0!</v>
      </c>
      <c r="H73" s="36" t="e">
        <f t="shared" si="16"/>
        <v>#DIV/0!</v>
      </c>
      <c r="I73" s="97" t="e">
        <f t="shared" si="17"/>
        <v>#DIV/0!</v>
      </c>
      <c r="J73" s="98" t="e">
        <f t="shared" si="18"/>
        <v>#DIV/0!</v>
      </c>
      <c r="K73" s="36" t="e">
        <f t="shared" si="19"/>
        <v>#DIV/0!</v>
      </c>
      <c r="L73" s="52"/>
      <c r="M73" s="52"/>
      <c r="N73" s="54"/>
      <c r="O73" s="54"/>
      <c r="P73" s="52"/>
      <c r="Q73" s="52"/>
      <c r="R73" s="52"/>
      <c r="S73" s="52"/>
      <c r="T73" s="52"/>
      <c r="U73" s="52"/>
      <c r="V73" s="52"/>
      <c r="W73" s="52"/>
    </row>
    <row r="74" spans="1:23" ht="12.75">
      <c r="A74" s="38"/>
      <c r="B74" s="63" t="s">
        <v>113</v>
      </c>
      <c r="C74" s="40">
        <v>10.9</v>
      </c>
      <c r="D74" s="81"/>
      <c r="E74" s="92">
        <f t="shared" si="20"/>
        <v>0</v>
      </c>
      <c r="F74" s="99" t="e">
        <f t="shared" si="14"/>
        <v>#DIV/0!</v>
      </c>
      <c r="G74" s="100" t="e">
        <f t="shared" si="15"/>
        <v>#DIV/0!</v>
      </c>
      <c r="H74" s="41" t="e">
        <f t="shared" si="16"/>
        <v>#DIV/0!</v>
      </c>
      <c r="I74" s="99" t="e">
        <f t="shared" si="17"/>
        <v>#DIV/0!</v>
      </c>
      <c r="J74" s="100" t="e">
        <f t="shared" si="18"/>
        <v>#DIV/0!</v>
      </c>
      <c r="K74" s="41" t="e">
        <f t="shared" si="19"/>
        <v>#DIV/0!</v>
      </c>
      <c r="L74" s="52"/>
      <c r="M74" s="52"/>
      <c r="N74" s="54"/>
      <c r="O74" s="54"/>
      <c r="P74" s="52"/>
      <c r="Q74" s="52"/>
      <c r="R74" s="52"/>
      <c r="S74" s="52"/>
      <c r="T74" s="52"/>
      <c r="U74" s="52"/>
      <c r="V74" s="52"/>
      <c r="W74" s="52"/>
    </row>
    <row r="75" spans="1:23" ht="12.75">
      <c r="A75" s="69" t="s">
        <v>28</v>
      </c>
      <c r="B75" s="78" t="s">
        <v>107</v>
      </c>
      <c r="C75" s="71">
        <v>23.4</v>
      </c>
      <c r="D75" s="84"/>
      <c r="E75" s="90">
        <f t="shared" si="20"/>
        <v>0</v>
      </c>
      <c r="F75" s="95" t="e">
        <f t="shared" si="14"/>
        <v>#DIV/0!</v>
      </c>
      <c r="G75" s="96" t="e">
        <f t="shared" si="15"/>
        <v>#DIV/0!</v>
      </c>
      <c r="H75" s="72" t="e">
        <f t="shared" si="16"/>
        <v>#DIV/0!</v>
      </c>
      <c r="I75" s="95" t="e">
        <f t="shared" si="17"/>
        <v>#DIV/0!</v>
      </c>
      <c r="J75" s="96" t="e">
        <f t="shared" si="18"/>
        <v>#DIV/0!</v>
      </c>
      <c r="K75" s="72" t="e">
        <f t="shared" si="19"/>
        <v>#DIV/0!</v>
      </c>
      <c r="L75" s="52"/>
      <c r="M75" s="52"/>
      <c r="N75" s="54"/>
      <c r="O75" s="54"/>
      <c r="P75" s="52"/>
      <c r="Q75" s="52"/>
      <c r="R75" s="52"/>
      <c r="S75" s="52"/>
      <c r="T75" s="52"/>
      <c r="U75" s="52"/>
      <c r="V75" s="52"/>
      <c r="W75" s="52"/>
    </row>
    <row r="76" spans="1:23" ht="12.75">
      <c r="A76" s="33"/>
      <c r="B76" s="62" t="s">
        <v>108</v>
      </c>
      <c r="C76" s="35">
        <v>37.83</v>
      </c>
      <c r="D76" s="85"/>
      <c r="E76" s="91">
        <f t="shared" si="20"/>
        <v>0</v>
      </c>
      <c r="F76" s="97" t="e">
        <f t="shared" si="14"/>
        <v>#DIV/0!</v>
      </c>
      <c r="G76" s="98" t="e">
        <f t="shared" si="15"/>
        <v>#DIV/0!</v>
      </c>
      <c r="H76" s="36" t="e">
        <f t="shared" si="16"/>
        <v>#DIV/0!</v>
      </c>
      <c r="I76" s="97" t="e">
        <f t="shared" si="17"/>
        <v>#DIV/0!</v>
      </c>
      <c r="J76" s="98" t="e">
        <f t="shared" si="18"/>
        <v>#DIV/0!</v>
      </c>
      <c r="K76" s="36" t="e">
        <f t="shared" si="19"/>
        <v>#DIV/0!</v>
      </c>
      <c r="L76" s="52"/>
      <c r="M76" s="52"/>
      <c r="N76" s="54"/>
      <c r="O76" s="54"/>
      <c r="P76" s="52"/>
      <c r="Q76" s="52"/>
      <c r="R76" s="52"/>
      <c r="S76" s="52"/>
      <c r="T76" s="52"/>
      <c r="U76" s="52"/>
      <c r="V76" s="52"/>
      <c r="W76" s="52"/>
    </row>
    <row r="77" spans="1:23" ht="12.75">
      <c r="A77" s="38"/>
      <c r="B77" s="63" t="s">
        <v>109</v>
      </c>
      <c r="C77" s="40">
        <v>117.9</v>
      </c>
      <c r="D77" s="81"/>
      <c r="E77" s="92">
        <f t="shared" si="20"/>
        <v>0</v>
      </c>
      <c r="F77" s="99" t="e">
        <f t="shared" si="14"/>
        <v>#DIV/0!</v>
      </c>
      <c r="G77" s="100" t="e">
        <f t="shared" si="15"/>
        <v>#DIV/0!</v>
      </c>
      <c r="H77" s="41" t="e">
        <f t="shared" si="16"/>
        <v>#DIV/0!</v>
      </c>
      <c r="I77" s="99" t="e">
        <f t="shared" si="17"/>
        <v>#DIV/0!</v>
      </c>
      <c r="J77" s="100" t="e">
        <f t="shared" si="18"/>
        <v>#DIV/0!</v>
      </c>
      <c r="K77" s="41" t="e">
        <f t="shared" si="19"/>
        <v>#DIV/0!</v>
      </c>
      <c r="L77" s="52"/>
      <c r="M77" s="52"/>
      <c r="N77" s="54"/>
      <c r="O77" s="54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69" t="s">
        <v>29</v>
      </c>
      <c r="B78" s="78" t="s">
        <v>107</v>
      </c>
      <c r="C78" s="71">
        <v>157.81</v>
      </c>
      <c r="D78" s="84"/>
      <c r="E78" s="90">
        <f t="shared" si="20"/>
        <v>0</v>
      </c>
      <c r="F78" s="95" t="e">
        <f t="shared" si="14"/>
        <v>#DIV/0!</v>
      </c>
      <c r="G78" s="96" t="e">
        <f t="shared" si="15"/>
        <v>#DIV/0!</v>
      </c>
      <c r="H78" s="72" t="e">
        <f t="shared" si="16"/>
        <v>#DIV/0!</v>
      </c>
      <c r="I78" s="95" t="e">
        <f t="shared" si="17"/>
        <v>#DIV/0!</v>
      </c>
      <c r="J78" s="96" t="e">
        <f t="shared" si="18"/>
        <v>#DIV/0!</v>
      </c>
      <c r="K78" s="72" t="e">
        <f t="shared" si="19"/>
        <v>#DIV/0!</v>
      </c>
      <c r="L78" s="52"/>
      <c r="M78" s="52"/>
      <c r="N78" s="54"/>
      <c r="O78" s="54"/>
      <c r="P78" s="52"/>
      <c r="Q78" s="52"/>
      <c r="R78" s="52"/>
      <c r="S78" s="52"/>
      <c r="T78" s="52"/>
      <c r="U78" s="52"/>
      <c r="V78" s="52"/>
      <c r="W78" s="52"/>
    </row>
    <row r="79" spans="1:23" ht="12.75">
      <c r="A79" s="33"/>
      <c r="B79" s="62" t="s">
        <v>108</v>
      </c>
      <c r="C79" s="35">
        <v>103.61</v>
      </c>
      <c r="D79" s="85"/>
      <c r="E79" s="91">
        <f t="shared" si="20"/>
        <v>0</v>
      </c>
      <c r="F79" s="97" t="e">
        <f t="shared" si="14"/>
        <v>#DIV/0!</v>
      </c>
      <c r="G79" s="98" t="e">
        <f t="shared" si="15"/>
        <v>#DIV/0!</v>
      </c>
      <c r="H79" s="36" t="e">
        <f t="shared" si="16"/>
        <v>#DIV/0!</v>
      </c>
      <c r="I79" s="97" t="e">
        <f t="shared" si="17"/>
        <v>#DIV/0!</v>
      </c>
      <c r="J79" s="98" t="e">
        <f t="shared" si="18"/>
        <v>#DIV/0!</v>
      </c>
      <c r="K79" s="36" t="e">
        <f t="shared" si="19"/>
        <v>#DIV/0!</v>
      </c>
      <c r="L79" s="52"/>
      <c r="M79" s="52"/>
      <c r="N79" s="54"/>
      <c r="O79" s="54"/>
      <c r="P79" s="52"/>
      <c r="Q79" s="52"/>
      <c r="R79" s="52"/>
      <c r="S79" s="52"/>
      <c r="T79" s="52"/>
      <c r="U79" s="52"/>
      <c r="V79" s="52"/>
      <c r="W79" s="52"/>
    </row>
    <row r="80" spans="1:23" ht="12.75">
      <c r="A80" s="38"/>
      <c r="B80" s="63" t="s">
        <v>109</v>
      </c>
      <c r="C80" s="40">
        <v>149.08</v>
      </c>
      <c r="D80" s="81"/>
      <c r="E80" s="92">
        <f t="shared" si="20"/>
        <v>0</v>
      </c>
      <c r="F80" s="99" t="e">
        <f t="shared" si="14"/>
        <v>#DIV/0!</v>
      </c>
      <c r="G80" s="100" t="e">
        <f t="shared" si="15"/>
        <v>#DIV/0!</v>
      </c>
      <c r="H80" s="41" t="e">
        <f t="shared" si="16"/>
        <v>#DIV/0!</v>
      </c>
      <c r="I80" s="99" t="e">
        <f t="shared" si="17"/>
        <v>#DIV/0!</v>
      </c>
      <c r="J80" s="100" t="e">
        <f t="shared" si="18"/>
        <v>#DIV/0!</v>
      </c>
      <c r="K80" s="41" t="e">
        <f t="shared" si="19"/>
        <v>#DIV/0!</v>
      </c>
      <c r="L80" s="52"/>
      <c r="M80" s="52"/>
      <c r="N80" s="54"/>
      <c r="O80" s="54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69" t="s">
        <v>30</v>
      </c>
      <c r="B81" s="78" t="s">
        <v>107</v>
      </c>
      <c r="C81" s="71">
        <v>141.35</v>
      </c>
      <c r="D81" s="84"/>
      <c r="E81" s="90">
        <f t="shared" si="20"/>
        <v>0</v>
      </c>
      <c r="F81" s="95" t="e">
        <f t="shared" si="14"/>
        <v>#DIV/0!</v>
      </c>
      <c r="G81" s="96" t="e">
        <f t="shared" si="15"/>
        <v>#DIV/0!</v>
      </c>
      <c r="H81" s="72" t="e">
        <f t="shared" si="16"/>
        <v>#DIV/0!</v>
      </c>
      <c r="I81" s="95" t="e">
        <f t="shared" si="17"/>
        <v>#DIV/0!</v>
      </c>
      <c r="J81" s="96" t="e">
        <f t="shared" si="18"/>
        <v>#DIV/0!</v>
      </c>
      <c r="K81" s="72" t="e">
        <f t="shared" si="19"/>
        <v>#DIV/0!</v>
      </c>
      <c r="L81" s="52"/>
      <c r="M81" s="52"/>
      <c r="N81" s="54"/>
      <c r="O81" s="54"/>
      <c r="P81" s="52"/>
      <c r="Q81" s="52"/>
      <c r="R81" s="52"/>
      <c r="S81" s="52"/>
      <c r="T81" s="52"/>
      <c r="U81" s="52"/>
      <c r="V81" s="52"/>
      <c r="W81" s="52"/>
    </row>
    <row r="82" spans="1:23" ht="12.75">
      <c r="A82" s="33"/>
      <c r="B82" s="62" t="s">
        <v>108</v>
      </c>
      <c r="C82" s="35">
        <v>110.57</v>
      </c>
      <c r="D82" s="85"/>
      <c r="E82" s="91">
        <f t="shared" si="20"/>
        <v>0</v>
      </c>
      <c r="F82" s="97" t="e">
        <f t="shared" si="14"/>
        <v>#DIV/0!</v>
      </c>
      <c r="G82" s="98" t="e">
        <f t="shared" si="15"/>
        <v>#DIV/0!</v>
      </c>
      <c r="H82" s="36" t="e">
        <f t="shared" si="16"/>
        <v>#DIV/0!</v>
      </c>
      <c r="I82" s="97" t="e">
        <f t="shared" si="17"/>
        <v>#DIV/0!</v>
      </c>
      <c r="J82" s="98" t="e">
        <f t="shared" si="18"/>
        <v>#DIV/0!</v>
      </c>
      <c r="K82" s="36" t="e">
        <f t="shared" si="19"/>
        <v>#DIV/0!</v>
      </c>
      <c r="L82" s="52"/>
      <c r="M82" s="52"/>
      <c r="N82" s="54"/>
      <c r="O82" s="54"/>
      <c r="P82" s="52"/>
      <c r="Q82" s="52"/>
      <c r="R82" s="52"/>
      <c r="S82" s="52"/>
      <c r="T82" s="52"/>
      <c r="U82" s="52"/>
      <c r="V82" s="52"/>
      <c r="W82" s="52"/>
    </row>
    <row r="83" spans="1:23" ht="12.75">
      <c r="A83" s="33"/>
      <c r="B83" s="62" t="s">
        <v>109</v>
      </c>
      <c r="C83" s="83"/>
      <c r="D83" s="85"/>
      <c r="E83" s="91"/>
      <c r="F83" s="97"/>
      <c r="G83" s="98"/>
      <c r="H83" s="36"/>
      <c r="I83" s="97"/>
      <c r="J83" s="98"/>
      <c r="K83" s="36"/>
      <c r="L83" s="52"/>
      <c r="M83" s="52"/>
      <c r="N83" s="54"/>
      <c r="O83" s="54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33"/>
      <c r="B84" s="62" t="s">
        <v>113</v>
      </c>
      <c r="C84" s="35"/>
      <c r="D84" s="85"/>
      <c r="E84" s="91"/>
      <c r="F84" s="97"/>
      <c r="G84" s="98"/>
      <c r="H84" s="36"/>
      <c r="I84" s="97"/>
      <c r="J84" s="98"/>
      <c r="K84" s="36"/>
      <c r="L84" s="52"/>
      <c r="M84" s="52"/>
      <c r="N84" s="54"/>
      <c r="O84" s="54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38"/>
      <c r="B85" s="63" t="s">
        <v>125</v>
      </c>
      <c r="C85" s="40">
        <v>23.45</v>
      </c>
      <c r="D85" s="86"/>
      <c r="E85" s="92" t="e">
        <f>AVERAGE(D83:D84)</f>
        <v>#DIV/0!</v>
      </c>
      <c r="F85" s="99" t="e">
        <f>($R$5-$E85)</f>
        <v>#DIV/0!</v>
      </c>
      <c r="G85" s="100" t="e">
        <f>(F85-$C85)</f>
        <v>#DIV/0!</v>
      </c>
      <c r="H85" s="41" t="e">
        <f>(G85)^2</f>
        <v>#DIV/0!</v>
      </c>
      <c r="I85" s="99" t="e">
        <f>($R$5-$E85)/-$R$4</f>
        <v>#DIV/0!</v>
      </c>
      <c r="J85" s="100" t="e">
        <f>(I85-$C85)</f>
        <v>#DIV/0!</v>
      </c>
      <c r="K85" s="41" t="e">
        <f>(J85)^2</f>
        <v>#DIV/0!</v>
      </c>
      <c r="L85" s="52"/>
      <c r="M85" s="52"/>
      <c r="N85" s="54"/>
      <c r="O85" s="54"/>
      <c r="P85" s="52"/>
      <c r="Q85" s="52"/>
      <c r="R85" s="52"/>
      <c r="S85" s="52"/>
      <c r="T85" s="52"/>
      <c r="U85" s="52"/>
      <c r="V85" s="52"/>
      <c r="W85" s="52"/>
    </row>
    <row r="86" spans="1:23" ht="12.75">
      <c r="A86" s="69" t="s">
        <v>31</v>
      </c>
      <c r="B86" s="78" t="s">
        <v>107</v>
      </c>
      <c r="C86" s="82"/>
      <c r="D86" s="84"/>
      <c r="E86" s="90"/>
      <c r="F86" s="95"/>
      <c r="G86" s="96"/>
      <c r="H86" s="72"/>
      <c r="I86" s="95"/>
      <c r="J86" s="96"/>
      <c r="K86" s="72"/>
      <c r="L86" s="52"/>
      <c r="M86" s="52"/>
      <c r="N86" s="54"/>
      <c r="O86" s="54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33"/>
      <c r="B87" s="62" t="s">
        <v>108</v>
      </c>
      <c r="C87" s="35"/>
      <c r="D87" s="85"/>
      <c r="E87" s="91"/>
      <c r="F87" s="97"/>
      <c r="G87" s="98"/>
      <c r="H87" s="36"/>
      <c r="I87" s="97"/>
      <c r="J87" s="98"/>
      <c r="K87" s="36"/>
      <c r="L87" s="52"/>
      <c r="M87" s="52"/>
      <c r="N87" s="54"/>
      <c r="O87" s="54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33"/>
      <c r="B88" s="62" t="s">
        <v>109</v>
      </c>
      <c r="C88" s="35"/>
      <c r="D88" s="85"/>
      <c r="E88" s="91"/>
      <c r="F88" s="97"/>
      <c r="G88" s="98"/>
      <c r="H88" s="36"/>
      <c r="I88" s="97"/>
      <c r="J88" s="98"/>
      <c r="K88" s="36"/>
      <c r="L88" s="52"/>
      <c r="M88" s="52"/>
      <c r="N88" s="54"/>
      <c r="O88" s="54"/>
      <c r="P88" s="52"/>
      <c r="Q88" s="52"/>
      <c r="R88" s="52"/>
      <c r="S88" s="52"/>
      <c r="T88" s="52"/>
      <c r="U88" s="52"/>
      <c r="V88" s="52"/>
      <c r="W88" s="52"/>
    </row>
    <row r="89" spans="1:23" ht="12.75">
      <c r="A89" s="33"/>
      <c r="B89" s="62" t="s">
        <v>113</v>
      </c>
      <c r="C89" s="35"/>
      <c r="D89" s="85"/>
      <c r="E89" s="91"/>
      <c r="F89" s="97"/>
      <c r="G89" s="98"/>
      <c r="H89" s="36"/>
      <c r="I89" s="97"/>
      <c r="J89" s="98"/>
      <c r="K89" s="36"/>
      <c r="L89" s="52"/>
      <c r="M89" s="52"/>
      <c r="N89" s="54"/>
      <c r="O89" s="54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38"/>
      <c r="B90" s="63" t="s">
        <v>128</v>
      </c>
      <c r="C90" s="40">
        <v>22.4</v>
      </c>
      <c r="D90" s="86"/>
      <c r="E90" s="92" t="e">
        <f>AVERAGE(D86:D89)</f>
        <v>#DIV/0!</v>
      </c>
      <c r="F90" s="99" t="e">
        <f>($R$5-$E90)</f>
        <v>#DIV/0!</v>
      </c>
      <c r="G90" s="100" t="e">
        <f>(F90-$C90)</f>
        <v>#DIV/0!</v>
      </c>
      <c r="H90" s="41" t="e">
        <f>(G90)^2</f>
        <v>#DIV/0!</v>
      </c>
      <c r="I90" s="99" t="e">
        <f>($R$5-$E90)/-$R$4</f>
        <v>#DIV/0!</v>
      </c>
      <c r="J90" s="100" t="e">
        <f>(I90-$C90)</f>
        <v>#DIV/0!</v>
      </c>
      <c r="K90" s="41" t="e">
        <f>(J90)^2</f>
        <v>#DIV/0!</v>
      </c>
      <c r="L90" s="52"/>
      <c r="M90" s="52"/>
      <c r="N90" s="54"/>
      <c r="O90" s="54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69" t="s">
        <v>32</v>
      </c>
      <c r="B91" s="78" t="s">
        <v>107</v>
      </c>
      <c r="C91" s="82"/>
      <c r="D91" s="84"/>
      <c r="E91" s="90"/>
      <c r="F91" s="95"/>
      <c r="G91" s="96"/>
      <c r="H91" s="72"/>
      <c r="I91" s="95"/>
      <c r="J91" s="96"/>
      <c r="K91" s="72"/>
      <c r="L91" s="52"/>
      <c r="M91" s="52"/>
      <c r="N91" s="54"/>
      <c r="O91" s="54"/>
      <c r="P91" s="52"/>
      <c r="Q91" s="52"/>
      <c r="R91" s="52"/>
      <c r="S91" s="52"/>
      <c r="T91" s="52"/>
      <c r="U91" s="52"/>
      <c r="V91" s="52"/>
      <c r="W91" s="52"/>
    </row>
    <row r="92" spans="1:23" ht="12.75">
      <c r="A92" s="33"/>
      <c r="B92" s="62" t="s">
        <v>108</v>
      </c>
      <c r="C92" s="35"/>
      <c r="D92" s="85"/>
      <c r="E92" s="91"/>
      <c r="F92" s="97"/>
      <c r="G92" s="98"/>
      <c r="H92" s="36"/>
      <c r="I92" s="97"/>
      <c r="J92" s="98"/>
      <c r="K92" s="36"/>
      <c r="L92" s="52"/>
      <c r="M92" s="52"/>
      <c r="N92" s="54"/>
      <c r="O92" s="54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33"/>
      <c r="B93" s="62" t="s">
        <v>122</v>
      </c>
      <c r="C93" s="35">
        <v>74.56</v>
      </c>
      <c r="D93" s="80"/>
      <c r="E93" s="91" t="e">
        <f>AVERAGE(D91:D92)</f>
        <v>#DIV/0!</v>
      </c>
      <c r="F93" s="97" t="e">
        <f>($R$5-$E93)</f>
        <v>#DIV/0!</v>
      </c>
      <c r="G93" s="98" t="e">
        <f>(F93-$C93)</f>
        <v>#DIV/0!</v>
      </c>
      <c r="H93" s="36" t="e">
        <f>(G93)^2</f>
        <v>#DIV/0!</v>
      </c>
      <c r="I93" s="97" t="e">
        <f>($R$5-$E93)/-$R$4</f>
        <v>#DIV/0!</v>
      </c>
      <c r="J93" s="98" t="e">
        <f>(I93-$C93)</f>
        <v>#DIV/0!</v>
      </c>
      <c r="K93" s="36" t="e">
        <f>(J93)^2</f>
        <v>#DIV/0!</v>
      </c>
      <c r="L93" s="52"/>
      <c r="M93" s="52"/>
      <c r="N93" s="54"/>
      <c r="O93" s="54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33"/>
      <c r="B94" s="62" t="s">
        <v>109</v>
      </c>
      <c r="C94" s="83"/>
      <c r="D94" s="85"/>
      <c r="E94" s="91"/>
      <c r="F94" s="97"/>
      <c r="G94" s="98"/>
      <c r="H94" s="36"/>
      <c r="I94" s="97"/>
      <c r="J94" s="98"/>
      <c r="K94" s="36"/>
      <c r="L94" s="52"/>
      <c r="M94" s="52"/>
      <c r="N94" s="54"/>
      <c r="O94" s="54"/>
      <c r="P94" s="52"/>
      <c r="Q94" s="52"/>
      <c r="R94" s="52"/>
      <c r="S94" s="52"/>
      <c r="T94" s="52"/>
      <c r="U94" s="52"/>
      <c r="V94" s="52"/>
      <c r="W94" s="52"/>
    </row>
    <row r="95" spans="1:23" ht="12.75">
      <c r="A95" s="33"/>
      <c r="B95" s="62" t="s">
        <v>113</v>
      </c>
      <c r="C95" s="35"/>
      <c r="D95" s="85"/>
      <c r="E95" s="91"/>
      <c r="F95" s="97"/>
      <c r="G95" s="98"/>
      <c r="H95" s="36"/>
      <c r="I95" s="97"/>
      <c r="J95" s="98"/>
      <c r="K95" s="36"/>
      <c r="L95" s="52"/>
      <c r="M95" s="52"/>
      <c r="N95" s="54"/>
      <c r="O95" s="54"/>
      <c r="P95" s="52"/>
      <c r="Q95" s="52"/>
      <c r="R95" s="52"/>
      <c r="S95" s="52"/>
      <c r="T95" s="52"/>
      <c r="U95" s="52"/>
      <c r="V95" s="52"/>
      <c r="W95" s="52"/>
    </row>
    <row r="96" spans="1:23" ht="12.75">
      <c r="A96" s="38"/>
      <c r="B96" s="63" t="s">
        <v>125</v>
      </c>
      <c r="C96" s="40">
        <v>3.33</v>
      </c>
      <c r="D96" s="86"/>
      <c r="E96" s="92" t="e">
        <f>AVERAGE(D94:D95)</f>
        <v>#DIV/0!</v>
      </c>
      <c r="F96" s="99" t="e">
        <f>($R$5-$E96)</f>
        <v>#DIV/0!</v>
      </c>
      <c r="G96" s="100" t="e">
        <f>(F96-$C96)</f>
        <v>#DIV/0!</v>
      </c>
      <c r="H96" s="41" t="e">
        <f>(G96)^2</f>
        <v>#DIV/0!</v>
      </c>
      <c r="I96" s="99" t="e">
        <f>($R$5-$E96)/-$R$4</f>
        <v>#DIV/0!</v>
      </c>
      <c r="J96" s="100" t="e">
        <f>(I96-$C96)</f>
        <v>#DIV/0!</v>
      </c>
      <c r="K96" s="41" t="e">
        <f>(J96)^2</f>
        <v>#DIV/0!</v>
      </c>
      <c r="L96" s="52"/>
      <c r="M96" s="52"/>
      <c r="N96" s="54"/>
      <c r="O96" s="54"/>
      <c r="P96" s="52"/>
      <c r="Q96" s="52"/>
      <c r="R96" s="52"/>
      <c r="S96" s="52"/>
      <c r="T96" s="52"/>
      <c r="U96" s="52"/>
      <c r="V96" s="52"/>
      <c r="W96" s="52"/>
    </row>
    <row r="97" spans="1:23" ht="12.75">
      <c r="A97" s="69" t="s">
        <v>33</v>
      </c>
      <c r="B97" s="78" t="s">
        <v>107</v>
      </c>
      <c r="C97" s="82"/>
      <c r="D97" s="84"/>
      <c r="E97" s="90"/>
      <c r="F97" s="95"/>
      <c r="G97" s="96"/>
      <c r="H97" s="72"/>
      <c r="I97" s="95"/>
      <c r="J97" s="96"/>
      <c r="K97" s="72"/>
      <c r="L97" s="52"/>
      <c r="M97" s="52"/>
      <c r="N97" s="54"/>
      <c r="O97" s="54"/>
      <c r="P97" s="52"/>
      <c r="Q97" s="52"/>
      <c r="R97" s="52"/>
      <c r="S97" s="52"/>
      <c r="T97" s="52"/>
      <c r="U97" s="52"/>
      <c r="V97" s="52"/>
      <c r="W97" s="52"/>
    </row>
    <row r="98" spans="1:23" ht="12.75">
      <c r="A98" s="33"/>
      <c r="B98" s="62" t="s">
        <v>108</v>
      </c>
      <c r="C98" s="35"/>
      <c r="D98" s="85"/>
      <c r="E98" s="91"/>
      <c r="F98" s="97"/>
      <c r="G98" s="98"/>
      <c r="H98" s="36"/>
      <c r="I98" s="97"/>
      <c r="J98" s="98"/>
      <c r="K98" s="36"/>
      <c r="L98" s="52"/>
      <c r="M98" s="52"/>
      <c r="N98" s="54"/>
      <c r="O98" s="54"/>
      <c r="P98" s="52"/>
      <c r="Q98" s="52"/>
      <c r="R98" s="52"/>
      <c r="S98" s="52"/>
      <c r="T98" s="52"/>
      <c r="U98" s="52"/>
      <c r="V98" s="52"/>
      <c r="W98" s="52"/>
    </row>
    <row r="99" spans="1:23" ht="12.75">
      <c r="A99" s="33"/>
      <c r="B99" s="62" t="s">
        <v>122</v>
      </c>
      <c r="C99" s="35">
        <v>137.2</v>
      </c>
      <c r="D99" s="80"/>
      <c r="E99" s="91" t="e">
        <f>AVERAGE(D97:D98)</f>
        <v>#DIV/0!</v>
      </c>
      <c r="F99" s="97" t="e">
        <f>($R$5-$E99)</f>
        <v>#DIV/0!</v>
      </c>
      <c r="G99" s="98" t="e">
        <f>(F99-$C99)</f>
        <v>#DIV/0!</v>
      </c>
      <c r="H99" s="36" t="e">
        <f>(G99)^2</f>
        <v>#DIV/0!</v>
      </c>
      <c r="I99" s="97" t="e">
        <f>($R$5-$E99)/-$R$4</f>
        <v>#DIV/0!</v>
      </c>
      <c r="J99" s="98" t="e">
        <f>(I99-$C99)</f>
        <v>#DIV/0!</v>
      </c>
      <c r="K99" s="36" t="e">
        <f>(J99)^2</f>
        <v>#DIV/0!</v>
      </c>
      <c r="L99" s="52"/>
      <c r="M99" s="52"/>
      <c r="N99" s="54"/>
      <c r="O99" s="54"/>
      <c r="P99" s="52"/>
      <c r="Q99" s="52"/>
      <c r="R99" s="52"/>
      <c r="S99" s="52"/>
      <c r="T99" s="52"/>
      <c r="U99" s="52"/>
      <c r="V99" s="52"/>
      <c r="W99" s="52"/>
    </row>
    <row r="100" spans="1:23" ht="12.75">
      <c r="A100" s="33"/>
      <c r="B100" s="62" t="s">
        <v>109</v>
      </c>
      <c r="C100" s="83"/>
      <c r="D100" s="85"/>
      <c r="E100" s="91"/>
      <c r="F100" s="97"/>
      <c r="G100" s="98"/>
      <c r="H100" s="36"/>
      <c r="I100" s="97"/>
      <c r="J100" s="98"/>
      <c r="K100" s="36"/>
      <c r="L100" s="52"/>
      <c r="M100" s="52"/>
      <c r="N100" s="54"/>
      <c r="O100" s="54"/>
      <c r="P100" s="52"/>
      <c r="Q100" s="52"/>
      <c r="R100" s="52"/>
      <c r="S100" s="52"/>
      <c r="T100" s="52"/>
      <c r="U100" s="52"/>
      <c r="V100" s="52"/>
      <c r="W100" s="52"/>
    </row>
    <row r="101" spans="1:23" ht="12.75">
      <c r="A101" s="33"/>
      <c r="B101" s="62" t="s">
        <v>113</v>
      </c>
      <c r="C101" s="35"/>
      <c r="D101" s="85"/>
      <c r="E101" s="91"/>
      <c r="F101" s="97"/>
      <c r="G101" s="98"/>
      <c r="H101" s="36"/>
      <c r="I101" s="97"/>
      <c r="J101" s="98"/>
      <c r="K101" s="36"/>
      <c r="L101" s="52"/>
      <c r="M101" s="52"/>
      <c r="N101" s="54"/>
      <c r="O101" s="54"/>
      <c r="P101" s="52"/>
      <c r="Q101" s="52"/>
      <c r="R101" s="52"/>
      <c r="S101" s="52"/>
      <c r="T101" s="52"/>
      <c r="U101" s="52"/>
      <c r="V101" s="52"/>
      <c r="W101" s="52"/>
    </row>
    <row r="102" spans="1:23" ht="12.75">
      <c r="A102" s="38"/>
      <c r="B102" s="63" t="s">
        <v>125</v>
      </c>
      <c r="C102" s="40">
        <v>30.2</v>
      </c>
      <c r="D102" s="86"/>
      <c r="E102" s="92" t="e">
        <f>AVERAGE(D100:D101)</f>
        <v>#DIV/0!</v>
      </c>
      <c r="F102" s="99" t="e">
        <f>($R$5-$E102)</f>
        <v>#DIV/0!</v>
      </c>
      <c r="G102" s="100" t="e">
        <f>(F102-$C102)</f>
        <v>#DIV/0!</v>
      </c>
      <c r="H102" s="41" t="e">
        <f>(G102)^2</f>
        <v>#DIV/0!</v>
      </c>
      <c r="I102" s="99" t="e">
        <f>($R$5-$E102)/-$R$4</f>
        <v>#DIV/0!</v>
      </c>
      <c r="J102" s="100" t="e">
        <f>(I102-$C102)</f>
        <v>#DIV/0!</v>
      </c>
      <c r="K102" s="41" t="e">
        <f>(J102)^2</f>
        <v>#DIV/0!</v>
      </c>
      <c r="L102" s="52"/>
      <c r="M102" s="52"/>
      <c r="N102" s="54"/>
      <c r="O102" s="54"/>
      <c r="P102" s="52"/>
      <c r="Q102" s="52"/>
      <c r="R102" s="52"/>
      <c r="S102" s="52"/>
      <c r="T102" s="52"/>
      <c r="U102" s="52"/>
      <c r="V102" s="52"/>
      <c r="W102" s="52"/>
    </row>
    <row r="103" spans="1:23" ht="12.75">
      <c r="A103" s="69" t="s">
        <v>35</v>
      </c>
      <c r="B103" s="78" t="s">
        <v>108</v>
      </c>
      <c r="C103" s="71">
        <v>66.5</v>
      </c>
      <c r="D103" s="84"/>
      <c r="E103" s="90">
        <f>D103</f>
        <v>0</v>
      </c>
      <c r="F103" s="95" t="e">
        <f>($R$5-$E103)</f>
        <v>#DIV/0!</v>
      </c>
      <c r="G103" s="96" t="e">
        <f>(F103-$C103)</f>
        <v>#DIV/0!</v>
      </c>
      <c r="H103" s="72" t="e">
        <f>(G103)^2</f>
        <v>#DIV/0!</v>
      </c>
      <c r="I103" s="95" t="e">
        <f>($R$5-$E103)/-$R$4</f>
        <v>#DIV/0!</v>
      </c>
      <c r="J103" s="96" t="e">
        <f>(I103-$C103)</f>
        <v>#DIV/0!</v>
      </c>
      <c r="K103" s="72" t="e">
        <f>(J103)^2</f>
        <v>#DIV/0!</v>
      </c>
      <c r="L103" s="52"/>
      <c r="M103" s="52"/>
      <c r="N103" s="54"/>
      <c r="O103" s="54"/>
      <c r="P103" s="52"/>
      <c r="Q103" s="52"/>
      <c r="R103" s="52"/>
      <c r="S103" s="52"/>
      <c r="T103" s="52"/>
      <c r="U103" s="52"/>
      <c r="V103" s="52"/>
      <c r="W103" s="52"/>
    </row>
    <row r="104" spans="1:23" ht="12.75">
      <c r="A104" s="33"/>
      <c r="B104" s="62" t="s">
        <v>109</v>
      </c>
      <c r="C104" s="83"/>
      <c r="D104" s="85"/>
      <c r="E104" s="91"/>
      <c r="F104" s="97"/>
      <c r="G104" s="98"/>
      <c r="H104" s="36"/>
      <c r="I104" s="97"/>
      <c r="J104" s="98"/>
      <c r="K104" s="36"/>
      <c r="L104" s="52"/>
      <c r="M104" s="52"/>
      <c r="N104" s="54"/>
      <c r="O104" s="54"/>
      <c r="P104" s="52"/>
      <c r="Q104" s="52"/>
      <c r="R104" s="52"/>
      <c r="S104" s="52"/>
      <c r="T104" s="52"/>
      <c r="U104" s="52"/>
      <c r="V104" s="52"/>
      <c r="W104" s="52"/>
    </row>
    <row r="105" spans="1:23" ht="12.75">
      <c r="A105" s="33"/>
      <c r="B105" s="62" t="s">
        <v>113</v>
      </c>
      <c r="C105" s="35"/>
      <c r="D105" s="85"/>
      <c r="E105" s="91"/>
      <c r="F105" s="97"/>
      <c r="G105" s="98"/>
      <c r="H105" s="36"/>
      <c r="I105" s="97"/>
      <c r="J105" s="98"/>
      <c r="K105" s="36"/>
      <c r="L105" s="52"/>
      <c r="M105" s="52"/>
      <c r="N105" s="54"/>
      <c r="O105" s="54"/>
      <c r="P105" s="52"/>
      <c r="Q105" s="52"/>
      <c r="R105" s="52"/>
      <c r="S105" s="52"/>
      <c r="T105" s="52"/>
      <c r="U105" s="52"/>
      <c r="V105" s="52"/>
      <c r="W105" s="52"/>
    </row>
    <row r="106" spans="1:23" ht="12.75">
      <c r="A106" s="33"/>
      <c r="B106" s="62" t="s">
        <v>112</v>
      </c>
      <c r="C106" s="35"/>
      <c r="D106" s="85"/>
      <c r="E106" s="91"/>
      <c r="F106" s="97"/>
      <c r="G106" s="98"/>
      <c r="H106" s="36"/>
      <c r="I106" s="97"/>
      <c r="J106" s="98"/>
      <c r="K106" s="36"/>
      <c r="L106" s="52"/>
      <c r="M106" s="52"/>
      <c r="N106" s="54"/>
      <c r="O106" s="54"/>
      <c r="P106" s="52"/>
      <c r="Q106" s="52"/>
      <c r="R106" s="52"/>
      <c r="S106" s="52"/>
      <c r="T106" s="52"/>
      <c r="U106" s="52"/>
      <c r="V106" s="52"/>
      <c r="W106" s="52"/>
    </row>
    <row r="107" spans="1:23" ht="12.75">
      <c r="A107" s="38"/>
      <c r="B107" s="63" t="s">
        <v>129</v>
      </c>
      <c r="C107" s="40">
        <v>34.5</v>
      </c>
      <c r="D107" s="86"/>
      <c r="E107" s="92" t="e">
        <f>AVERAGE(D104:D106)</f>
        <v>#DIV/0!</v>
      </c>
      <c r="F107" s="99" t="e">
        <f>($R$5-$E107)</f>
        <v>#DIV/0!</v>
      </c>
      <c r="G107" s="100" t="e">
        <f>(F107-$C107)</f>
        <v>#DIV/0!</v>
      </c>
      <c r="H107" s="41" t="e">
        <f>(G107)^2</f>
        <v>#DIV/0!</v>
      </c>
      <c r="I107" s="99" t="e">
        <f>($R$5-$E107)/-$R$4</f>
        <v>#DIV/0!</v>
      </c>
      <c r="J107" s="100" t="e">
        <f>(I107-$C107)</f>
        <v>#DIV/0!</v>
      </c>
      <c r="K107" s="41" t="e">
        <f>(J107)^2</f>
        <v>#DIV/0!</v>
      </c>
      <c r="L107" s="52"/>
      <c r="M107" s="52"/>
      <c r="N107" s="54"/>
      <c r="O107" s="54"/>
      <c r="P107" s="52"/>
      <c r="Q107" s="52"/>
      <c r="R107" s="52"/>
      <c r="S107" s="52"/>
      <c r="T107" s="52"/>
      <c r="U107" s="52"/>
      <c r="V107" s="52"/>
      <c r="W107" s="52"/>
    </row>
    <row r="108" spans="1:23" ht="12.75">
      <c r="A108" s="69" t="s">
        <v>36</v>
      </c>
      <c r="B108" s="78" t="s">
        <v>108</v>
      </c>
      <c r="C108" s="71">
        <v>85.2</v>
      </c>
      <c r="D108" s="84"/>
      <c r="E108" s="90">
        <f>D108</f>
        <v>0</v>
      </c>
      <c r="F108" s="95" t="e">
        <f>($R$5-$E108)</f>
        <v>#DIV/0!</v>
      </c>
      <c r="G108" s="96" t="e">
        <f>(F108-$C108)</f>
        <v>#DIV/0!</v>
      </c>
      <c r="H108" s="72" t="e">
        <f>(G108)^2</f>
        <v>#DIV/0!</v>
      </c>
      <c r="I108" s="95" t="e">
        <f>($R$5-$E108)/-$R$4</f>
        <v>#DIV/0!</v>
      </c>
      <c r="J108" s="96" t="e">
        <f>(I108-$C108)</f>
        <v>#DIV/0!</v>
      </c>
      <c r="K108" s="72" t="e">
        <f>(J108)^2</f>
        <v>#DIV/0!</v>
      </c>
      <c r="L108" s="52"/>
      <c r="M108" s="52"/>
      <c r="N108" s="54"/>
      <c r="O108" s="54"/>
      <c r="P108" s="52"/>
      <c r="Q108" s="52"/>
      <c r="R108" s="52"/>
      <c r="S108" s="52"/>
      <c r="T108" s="52"/>
      <c r="U108" s="52"/>
      <c r="V108" s="52"/>
      <c r="W108" s="52"/>
    </row>
    <row r="109" spans="1:23" ht="12.75">
      <c r="A109" s="33"/>
      <c r="B109" s="62" t="s">
        <v>109</v>
      </c>
      <c r="C109" s="35"/>
      <c r="D109" s="85"/>
      <c r="E109" s="91"/>
      <c r="F109" s="97"/>
      <c r="G109" s="98"/>
      <c r="H109" s="36"/>
      <c r="I109" s="97"/>
      <c r="J109" s="98"/>
      <c r="K109" s="36"/>
      <c r="L109" s="52"/>
      <c r="M109" s="52"/>
      <c r="N109" s="54"/>
      <c r="O109" s="54"/>
      <c r="P109" s="52"/>
      <c r="Q109" s="52"/>
      <c r="R109" s="52"/>
      <c r="S109" s="52"/>
      <c r="T109" s="52"/>
      <c r="U109" s="52"/>
      <c r="V109" s="52"/>
      <c r="W109" s="52"/>
    </row>
    <row r="110" spans="1:23" ht="12.75">
      <c r="A110" s="33"/>
      <c r="B110" s="62" t="s">
        <v>113</v>
      </c>
      <c r="C110" s="35"/>
      <c r="D110" s="85"/>
      <c r="E110" s="91"/>
      <c r="F110" s="97"/>
      <c r="G110" s="98"/>
      <c r="H110" s="36"/>
      <c r="I110" s="97"/>
      <c r="J110" s="98"/>
      <c r="K110" s="36"/>
      <c r="L110" s="52"/>
      <c r="M110" s="52"/>
      <c r="N110" s="54"/>
      <c r="O110" s="54"/>
      <c r="P110" s="52"/>
      <c r="Q110" s="52"/>
      <c r="R110" s="52"/>
      <c r="S110" s="52"/>
      <c r="T110" s="52"/>
      <c r="U110" s="52"/>
      <c r="V110" s="52"/>
      <c r="W110" s="52"/>
    </row>
    <row r="111" spans="1:23" ht="12.75">
      <c r="A111" s="33"/>
      <c r="B111" s="62" t="s">
        <v>112</v>
      </c>
      <c r="C111" s="35"/>
      <c r="D111" s="85"/>
      <c r="E111" s="91"/>
      <c r="F111" s="97"/>
      <c r="G111" s="98"/>
      <c r="H111" s="36"/>
      <c r="I111" s="97"/>
      <c r="J111" s="98"/>
      <c r="K111" s="36"/>
      <c r="L111" s="52"/>
      <c r="M111" s="52"/>
      <c r="N111" s="54"/>
      <c r="O111" s="54"/>
      <c r="P111" s="52"/>
      <c r="Q111" s="52"/>
      <c r="R111" s="52"/>
      <c r="S111" s="52"/>
      <c r="T111" s="52"/>
      <c r="U111" s="52"/>
      <c r="V111" s="52"/>
      <c r="W111" s="52"/>
    </row>
    <row r="112" spans="1:23" ht="12.75">
      <c r="A112" s="38"/>
      <c r="B112" s="63" t="s">
        <v>129</v>
      </c>
      <c r="C112" s="40">
        <v>27.8</v>
      </c>
      <c r="D112" s="86"/>
      <c r="E112" s="92" t="e">
        <f>AVERAGE(D109:D111)</f>
        <v>#DIV/0!</v>
      </c>
      <c r="F112" s="99" t="e">
        <f>($R$5-$E112)</f>
        <v>#DIV/0!</v>
      </c>
      <c r="G112" s="100" t="e">
        <f>(F112-$C112)</f>
        <v>#DIV/0!</v>
      </c>
      <c r="H112" s="41" t="e">
        <f>(G112)^2</f>
        <v>#DIV/0!</v>
      </c>
      <c r="I112" s="99" t="e">
        <f>($R$5-$E112)/-$R$4</f>
        <v>#DIV/0!</v>
      </c>
      <c r="J112" s="100" t="e">
        <f>(I112-$C112)</f>
        <v>#DIV/0!</v>
      </c>
      <c r="K112" s="41" t="e">
        <f>(J112)^2</f>
        <v>#DIV/0!</v>
      </c>
      <c r="L112" s="52"/>
      <c r="M112" s="52"/>
      <c r="N112" s="54"/>
      <c r="O112" s="54"/>
      <c r="P112" s="52"/>
      <c r="Q112" s="52"/>
      <c r="R112" s="52"/>
      <c r="S112" s="52"/>
      <c r="T112" s="52"/>
      <c r="U112" s="52"/>
      <c r="V112" s="52"/>
      <c r="W112" s="52"/>
    </row>
    <row r="113" spans="1:23" ht="12.75">
      <c r="A113" s="69" t="s">
        <v>39</v>
      </c>
      <c r="B113" s="78" t="s">
        <v>107</v>
      </c>
      <c r="C113" s="71">
        <v>111.64</v>
      </c>
      <c r="D113" s="84"/>
      <c r="E113" s="90">
        <f>D113</f>
        <v>0</v>
      </c>
      <c r="F113" s="95" t="e">
        <f>($R$5-$E113)</f>
        <v>#DIV/0!</v>
      </c>
      <c r="G113" s="96" t="e">
        <f>(F113-$C113)</f>
        <v>#DIV/0!</v>
      </c>
      <c r="H113" s="72" t="e">
        <f>(G113)^2</f>
        <v>#DIV/0!</v>
      </c>
      <c r="I113" s="95" t="e">
        <f>($R$5-$E113)/-$R$4</f>
        <v>#DIV/0!</v>
      </c>
      <c r="J113" s="96" t="e">
        <f>(I113-$C113)</f>
        <v>#DIV/0!</v>
      </c>
      <c r="K113" s="72" t="e">
        <f>(J113)^2</f>
        <v>#DIV/0!</v>
      </c>
      <c r="L113" s="52"/>
      <c r="M113" s="52"/>
      <c r="N113" s="54"/>
      <c r="O113" s="54"/>
      <c r="P113" s="52"/>
      <c r="Q113" s="52"/>
      <c r="R113" s="52"/>
      <c r="S113" s="52"/>
      <c r="T113" s="52"/>
      <c r="U113" s="52"/>
      <c r="V113" s="52"/>
      <c r="W113" s="52"/>
    </row>
    <row r="114" spans="1:23" ht="12.75">
      <c r="A114" s="33" t="s">
        <v>40</v>
      </c>
      <c r="B114" s="62" t="s">
        <v>108</v>
      </c>
      <c r="C114" s="35">
        <v>134.91</v>
      </c>
      <c r="D114" s="85"/>
      <c r="E114" s="91">
        <f>D114</f>
        <v>0</v>
      </c>
      <c r="F114" s="97" t="e">
        <f>($R$5-$E114)</f>
        <v>#DIV/0!</v>
      </c>
      <c r="G114" s="98" t="e">
        <f>(F114-$C114)</f>
        <v>#DIV/0!</v>
      </c>
      <c r="H114" s="36" t="e">
        <f>(G114)^2</f>
        <v>#DIV/0!</v>
      </c>
      <c r="I114" s="97" t="e">
        <f>($R$5-$E114)/-$R$4</f>
        <v>#DIV/0!</v>
      </c>
      <c r="J114" s="98" t="e">
        <f>(I114-$C114)</f>
        <v>#DIV/0!</v>
      </c>
      <c r="K114" s="36" t="e">
        <f>(J114)^2</f>
        <v>#DIV/0!</v>
      </c>
      <c r="L114" s="52"/>
      <c r="M114" s="52"/>
      <c r="N114" s="54"/>
      <c r="O114" s="54"/>
      <c r="P114" s="52"/>
      <c r="Q114" s="52"/>
      <c r="R114" s="52"/>
      <c r="S114" s="52"/>
      <c r="T114" s="52"/>
      <c r="U114" s="52"/>
      <c r="V114" s="52"/>
      <c r="W114" s="52"/>
    </row>
    <row r="115" spans="1:23" ht="12.75">
      <c r="A115" s="33" t="s">
        <v>41</v>
      </c>
      <c r="B115" s="62" t="s">
        <v>109</v>
      </c>
      <c r="C115" s="35">
        <v>22.85</v>
      </c>
      <c r="D115" s="85"/>
      <c r="E115" s="91">
        <f>D115</f>
        <v>0</v>
      </c>
      <c r="F115" s="97" t="e">
        <f>($R$5-$E115)</f>
        <v>#DIV/0!</v>
      </c>
      <c r="G115" s="98" t="e">
        <f>(F115-$C115)</f>
        <v>#DIV/0!</v>
      </c>
      <c r="H115" s="36" t="e">
        <f>(G115)^2</f>
        <v>#DIV/0!</v>
      </c>
      <c r="I115" s="97" t="e">
        <f>($R$5-$E115)/-$R$4</f>
        <v>#DIV/0!</v>
      </c>
      <c r="J115" s="98" t="e">
        <f>(I115-$C115)</f>
        <v>#DIV/0!</v>
      </c>
      <c r="K115" s="36" t="e">
        <f>(J115)^2</f>
        <v>#DIV/0!</v>
      </c>
      <c r="L115" s="52"/>
      <c r="M115" s="52"/>
      <c r="N115" s="54"/>
      <c r="O115" s="54"/>
      <c r="P115" s="52"/>
      <c r="Q115" s="52"/>
      <c r="R115" s="52"/>
      <c r="S115" s="52"/>
      <c r="T115" s="52"/>
      <c r="U115" s="52"/>
      <c r="V115" s="52"/>
      <c r="W115" s="52"/>
    </row>
    <row r="116" spans="1:23" ht="12.75">
      <c r="A116" s="38"/>
      <c r="B116" s="63" t="s">
        <v>113</v>
      </c>
      <c r="C116" s="40">
        <v>18.16</v>
      </c>
      <c r="D116" s="81"/>
      <c r="E116" s="92">
        <f>D116</f>
        <v>0</v>
      </c>
      <c r="F116" s="99" t="e">
        <f>($R$5-$E116)</f>
        <v>#DIV/0!</v>
      </c>
      <c r="G116" s="100" t="e">
        <f>(F116-$C116)</f>
        <v>#DIV/0!</v>
      </c>
      <c r="H116" s="41" t="e">
        <f>(G116)^2</f>
        <v>#DIV/0!</v>
      </c>
      <c r="I116" s="99" t="e">
        <f>($R$5-$E116)/-$R$4</f>
        <v>#DIV/0!</v>
      </c>
      <c r="J116" s="100" t="e">
        <f>(I116-$C116)</f>
        <v>#DIV/0!</v>
      </c>
      <c r="K116" s="41" t="e">
        <f>(J116)^2</f>
        <v>#DIV/0!</v>
      </c>
      <c r="L116" s="52"/>
      <c r="M116" s="52"/>
      <c r="N116" s="54"/>
      <c r="O116" s="54"/>
      <c r="P116" s="52"/>
      <c r="Q116" s="52"/>
      <c r="R116" s="52"/>
      <c r="S116" s="52"/>
      <c r="T116" s="52"/>
      <c r="U116" s="52"/>
      <c r="V116" s="52"/>
      <c r="W116" s="52"/>
    </row>
    <row r="117" spans="1:23" ht="12.75">
      <c r="A117" s="69" t="s">
        <v>42</v>
      </c>
      <c r="B117" s="78" t="s">
        <v>108</v>
      </c>
      <c r="C117" s="82"/>
      <c r="D117" s="84"/>
      <c r="E117" s="90"/>
      <c r="F117" s="95"/>
      <c r="G117" s="96"/>
      <c r="H117" s="72"/>
      <c r="I117" s="95"/>
      <c r="J117" s="96"/>
      <c r="K117" s="72"/>
      <c r="L117" s="52"/>
      <c r="M117" s="52"/>
      <c r="N117" s="61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33"/>
      <c r="B118" s="62" t="s">
        <v>109</v>
      </c>
      <c r="C118" s="35"/>
      <c r="D118" s="85"/>
      <c r="E118" s="91"/>
      <c r="F118" s="97"/>
      <c r="G118" s="98"/>
      <c r="H118" s="36"/>
      <c r="I118" s="97"/>
      <c r="J118" s="98"/>
      <c r="K118" s="36"/>
      <c r="L118" s="52"/>
      <c r="M118" s="52"/>
      <c r="N118" s="61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33"/>
      <c r="B119" s="62" t="s">
        <v>124</v>
      </c>
      <c r="C119" s="35">
        <v>68</v>
      </c>
      <c r="D119" s="80"/>
      <c r="E119" s="91" t="e">
        <f>AVERAGE(D117:D118)</f>
        <v>#DIV/0!</v>
      </c>
      <c r="F119" s="97" t="e">
        <f>($R$5-$E119)</f>
        <v>#DIV/0!</v>
      </c>
      <c r="G119" s="98" t="e">
        <f>(F119-$C119)</f>
        <v>#DIV/0!</v>
      </c>
      <c r="H119" s="36" t="e">
        <f>(G119)^2</f>
        <v>#DIV/0!</v>
      </c>
      <c r="I119" s="97" t="e">
        <f>($R$5-$E119)/-$R$4</f>
        <v>#DIV/0!</v>
      </c>
      <c r="J119" s="98" t="e">
        <f>(I119-$C119)</f>
        <v>#DIV/0!</v>
      </c>
      <c r="K119" s="36" t="e">
        <f>(J119)^2</f>
        <v>#DIV/0!</v>
      </c>
      <c r="L119" s="52"/>
      <c r="M119" s="52"/>
      <c r="N119" s="61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ht="12.75">
      <c r="A120" s="33"/>
      <c r="B120" s="62" t="s">
        <v>113</v>
      </c>
      <c r="C120" s="83"/>
      <c r="D120" s="85"/>
      <c r="E120" s="91"/>
      <c r="F120" s="97"/>
      <c r="G120" s="98"/>
      <c r="H120" s="36"/>
      <c r="I120" s="97"/>
      <c r="J120" s="98"/>
      <c r="K120" s="36"/>
      <c r="L120" s="52"/>
      <c r="M120" s="52"/>
      <c r="N120" s="61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1:23" ht="12.75">
      <c r="A121" s="33"/>
      <c r="B121" s="62" t="s">
        <v>112</v>
      </c>
      <c r="C121" s="35"/>
      <c r="D121" s="85"/>
      <c r="E121" s="91"/>
      <c r="F121" s="97"/>
      <c r="G121" s="98"/>
      <c r="H121" s="36"/>
      <c r="I121" s="97"/>
      <c r="J121" s="98"/>
      <c r="K121" s="36"/>
      <c r="L121" s="52"/>
      <c r="M121" s="52"/>
      <c r="N121" s="61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38"/>
      <c r="B122" s="63" t="s">
        <v>123</v>
      </c>
      <c r="C122" s="40">
        <v>26</v>
      </c>
      <c r="D122" s="86"/>
      <c r="E122" s="92" t="e">
        <f>AVERAGE(D120:D121)</f>
        <v>#DIV/0!</v>
      </c>
      <c r="F122" s="99" t="e">
        <f aca="true" t="shared" si="21" ref="F122:F127">($R$5-$E122)</f>
        <v>#DIV/0!</v>
      </c>
      <c r="G122" s="100" t="e">
        <f aca="true" t="shared" si="22" ref="G122:G127">(F122-$C122)</f>
        <v>#DIV/0!</v>
      </c>
      <c r="H122" s="41" t="e">
        <f aca="true" t="shared" si="23" ref="H122:H127">(G122)^2</f>
        <v>#DIV/0!</v>
      </c>
      <c r="I122" s="99" t="e">
        <f aca="true" t="shared" si="24" ref="I122:I127">($R$5-$E122)/-$R$4</f>
        <v>#DIV/0!</v>
      </c>
      <c r="J122" s="100" t="e">
        <f aca="true" t="shared" si="25" ref="J122:J127">(I122-$C122)</f>
        <v>#DIV/0!</v>
      </c>
      <c r="K122" s="41" t="e">
        <f aca="true" t="shared" si="26" ref="K122:K127">(J122)^2</f>
        <v>#DIV/0!</v>
      </c>
      <c r="L122" s="52"/>
      <c r="M122" s="52"/>
      <c r="N122" s="61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1:23" ht="12.75">
      <c r="A123" s="69" t="s">
        <v>43</v>
      </c>
      <c r="B123" s="78" t="s">
        <v>108</v>
      </c>
      <c r="C123" s="71">
        <v>170</v>
      </c>
      <c r="D123" s="84"/>
      <c r="E123" s="90">
        <f>D123</f>
        <v>0</v>
      </c>
      <c r="F123" s="95" t="e">
        <f t="shared" si="21"/>
        <v>#DIV/0!</v>
      </c>
      <c r="G123" s="96" t="e">
        <f t="shared" si="22"/>
        <v>#DIV/0!</v>
      </c>
      <c r="H123" s="72" t="e">
        <f t="shared" si="23"/>
        <v>#DIV/0!</v>
      </c>
      <c r="I123" s="95" t="e">
        <f t="shared" si="24"/>
        <v>#DIV/0!</v>
      </c>
      <c r="J123" s="96" t="e">
        <f t="shared" si="25"/>
        <v>#DIV/0!</v>
      </c>
      <c r="K123" s="72" t="e">
        <f t="shared" si="26"/>
        <v>#DIV/0!</v>
      </c>
      <c r="L123" s="52"/>
      <c r="M123" s="31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t="12.75">
      <c r="A124" s="33"/>
      <c r="B124" s="62" t="s">
        <v>113</v>
      </c>
      <c r="C124" s="35">
        <v>34.8</v>
      </c>
      <c r="D124" s="85"/>
      <c r="E124" s="91">
        <f>D124</f>
        <v>0</v>
      </c>
      <c r="F124" s="97" t="e">
        <f t="shared" si="21"/>
        <v>#DIV/0!</v>
      </c>
      <c r="G124" s="98" t="e">
        <f t="shared" si="22"/>
        <v>#DIV/0!</v>
      </c>
      <c r="H124" s="36" t="e">
        <f t="shared" si="23"/>
        <v>#DIV/0!</v>
      </c>
      <c r="I124" s="97" t="e">
        <f t="shared" si="24"/>
        <v>#DIV/0!</v>
      </c>
      <c r="J124" s="98" t="e">
        <f t="shared" si="25"/>
        <v>#DIV/0!</v>
      </c>
      <c r="K124" s="36" t="e">
        <f t="shared" si="26"/>
        <v>#DIV/0!</v>
      </c>
      <c r="L124" s="52"/>
      <c r="M124" s="31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33"/>
      <c r="B125" s="62" t="s">
        <v>112</v>
      </c>
      <c r="C125" s="35">
        <v>37.9</v>
      </c>
      <c r="D125" s="85"/>
      <c r="E125" s="91">
        <f>D125</f>
        <v>0</v>
      </c>
      <c r="F125" s="97" t="e">
        <f t="shared" si="21"/>
        <v>#DIV/0!</v>
      </c>
      <c r="G125" s="98" t="e">
        <f t="shared" si="22"/>
        <v>#DIV/0!</v>
      </c>
      <c r="H125" s="36" t="e">
        <f t="shared" si="23"/>
        <v>#DIV/0!</v>
      </c>
      <c r="I125" s="97" t="e">
        <f t="shared" si="24"/>
        <v>#DIV/0!</v>
      </c>
      <c r="J125" s="98" t="e">
        <f t="shared" si="25"/>
        <v>#DIV/0!</v>
      </c>
      <c r="K125" s="36" t="e">
        <f t="shared" si="26"/>
        <v>#DIV/0!</v>
      </c>
      <c r="L125" s="52"/>
      <c r="M125" s="31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ht="12.75">
      <c r="A126" s="38"/>
      <c r="B126" s="63" t="s">
        <v>114</v>
      </c>
      <c r="C126" s="40">
        <v>21.4</v>
      </c>
      <c r="D126" s="81"/>
      <c r="E126" s="92">
        <f>D126</f>
        <v>0</v>
      </c>
      <c r="F126" s="99" t="e">
        <f t="shared" si="21"/>
        <v>#DIV/0!</v>
      </c>
      <c r="G126" s="100" t="e">
        <f t="shared" si="22"/>
        <v>#DIV/0!</v>
      </c>
      <c r="H126" s="41" t="e">
        <f t="shared" si="23"/>
        <v>#DIV/0!</v>
      </c>
      <c r="I126" s="99" t="e">
        <f t="shared" si="24"/>
        <v>#DIV/0!</v>
      </c>
      <c r="J126" s="100" t="e">
        <f t="shared" si="25"/>
        <v>#DIV/0!</v>
      </c>
      <c r="K126" s="41" t="e">
        <f t="shared" si="26"/>
        <v>#DIV/0!</v>
      </c>
      <c r="L126" s="52"/>
      <c r="M126" s="31"/>
      <c r="N126" s="52"/>
      <c r="O126" s="52"/>
      <c r="P126" s="52"/>
      <c r="Q126" s="52"/>
      <c r="R126" s="52"/>
      <c r="S126" s="52"/>
      <c r="T126" s="52"/>
      <c r="U126" s="52"/>
      <c r="V126" s="52"/>
      <c r="W126" s="52"/>
    </row>
    <row r="127" spans="1:13" ht="12.75">
      <c r="A127" s="69" t="s">
        <v>46</v>
      </c>
      <c r="B127" s="78" t="s">
        <v>108</v>
      </c>
      <c r="C127" s="71">
        <v>208.9</v>
      </c>
      <c r="D127" s="84"/>
      <c r="E127" s="90">
        <f>D127</f>
        <v>0</v>
      </c>
      <c r="F127" s="95" t="e">
        <f t="shared" si="21"/>
        <v>#DIV/0!</v>
      </c>
      <c r="G127" s="96" t="e">
        <f t="shared" si="22"/>
        <v>#DIV/0!</v>
      </c>
      <c r="H127" s="72" t="e">
        <f t="shared" si="23"/>
        <v>#DIV/0!</v>
      </c>
      <c r="I127" s="95" t="e">
        <f t="shared" si="24"/>
        <v>#DIV/0!</v>
      </c>
      <c r="J127" s="96" t="e">
        <f t="shared" si="25"/>
        <v>#DIV/0!</v>
      </c>
      <c r="K127" s="72" t="e">
        <f t="shared" si="26"/>
        <v>#DIV/0!</v>
      </c>
      <c r="M127" s="31"/>
    </row>
    <row r="128" spans="1:13" ht="12.75">
      <c r="A128" s="33"/>
      <c r="B128" s="62" t="s">
        <v>109</v>
      </c>
      <c r="C128" s="83"/>
      <c r="D128" s="85"/>
      <c r="E128" s="91"/>
      <c r="F128" s="97"/>
      <c r="G128" s="98"/>
      <c r="H128" s="36"/>
      <c r="I128" s="97"/>
      <c r="J128" s="98"/>
      <c r="K128" s="36"/>
      <c r="M128" s="31"/>
    </row>
    <row r="129" spans="1:13" ht="12.75">
      <c r="A129" s="33"/>
      <c r="B129" s="62" t="s">
        <v>113</v>
      </c>
      <c r="C129" s="35"/>
      <c r="D129" s="85"/>
      <c r="E129" s="91"/>
      <c r="F129" s="97"/>
      <c r="G129" s="98"/>
      <c r="H129" s="36"/>
      <c r="I129" s="97"/>
      <c r="J129" s="98"/>
      <c r="K129" s="36"/>
      <c r="M129" s="31"/>
    </row>
    <row r="130" spans="1:13" ht="12.75">
      <c r="A130" s="33"/>
      <c r="B130" s="62" t="s">
        <v>125</v>
      </c>
      <c r="C130" s="35">
        <v>47.8</v>
      </c>
      <c r="D130" s="80"/>
      <c r="E130" s="91" t="e">
        <f>AVERAGE(D128:D129)</f>
        <v>#DIV/0!</v>
      </c>
      <c r="F130" s="97" t="e">
        <f aca="true" t="shared" si="27" ref="F130:F137">($R$5-$E130)</f>
        <v>#DIV/0!</v>
      </c>
      <c r="G130" s="98" t="e">
        <f aca="true" t="shared" si="28" ref="G130:G137">(F130-$C130)</f>
        <v>#DIV/0!</v>
      </c>
      <c r="H130" s="36" t="e">
        <f aca="true" t="shared" si="29" ref="H130:H137">(G130)^2</f>
        <v>#DIV/0!</v>
      </c>
      <c r="I130" s="97" t="e">
        <f aca="true" t="shared" si="30" ref="I130:I137">($R$5-$E130)/-$R$4</f>
        <v>#DIV/0!</v>
      </c>
      <c r="J130" s="98" t="e">
        <f aca="true" t="shared" si="31" ref="J130:J137">(I130-$C130)</f>
        <v>#DIV/0!</v>
      </c>
      <c r="K130" s="36" t="e">
        <f aca="true" t="shared" si="32" ref="K130:K137">(J130)^2</f>
        <v>#DIV/0!</v>
      </c>
      <c r="M130" s="31"/>
    </row>
    <row r="131" spans="1:13" ht="12.75">
      <c r="A131" s="38"/>
      <c r="B131" s="63" t="s">
        <v>112</v>
      </c>
      <c r="C131" s="40">
        <v>9.9</v>
      </c>
      <c r="D131" s="81"/>
      <c r="E131" s="92">
        <f aca="true" t="shared" si="33" ref="E131:E137">D131</f>
        <v>0</v>
      </c>
      <c r="F131" s="99" t="e">
        <f t="shared" si="27"/>
        <v>#DIV/0!</v>
      </c>
      <c r="G131" s="100" t="e">
        <f t="shared" si="28"/>
        <v>#DIV/0!</v>
      </c>
      <c r="H131" s="41" t="e">
        <f t="shared" si="29"/>
        <v>#DIV/0!</v>
      </c>
      <c r="I131" s="99" t="e">
        <f t="shared" si="30"/>
        <v>#DIV/0!</v>
      </c>
      <c r="J131" s="100" t="e">
        <f t="shared" si="31"/>
        <v>#DIV/0!</v>
      </c>
      <c r="K131" s="41" t="e">
        <f t="shared" si="32"/>
        <v>#DIV/0!</v>
      </c>
      <c r="M131" s="31"/>
    </row>
    <row r="132" spans="1:13" ht="12.75">
      <c r="A132" s="69" t="s">
        <v>47</v>
      </c>
      <c r="B132" s="78" t="s">
        <v>107</v>
      </c>
      <c r="C132" s="71">
        <v>177.9</v>
      </c>
      <c r="D132" s="84"/>
      <c r="E132" s="90">
        <f t="shared" si="33"/>
        <v>0</v>
      </c>
      <c r="F132" s="95" t="e">
        <f t="shared" si="27"/>
        <v>#DIV/0!</v>
      </c>
      <c r="G132" s="96" t="e">
        <f t="shared" si="28"/>
        <v>#DIV/0!</v>
      </c>
      <c r="H132" s="72" t="e">
        <f t="shared" si="29"/>
        <v>#DIV/0!</v>
      </c>
      <c r="I132" s="95" t="e">
        <f t="shared" si="30"/>
        <v>#DIV/0!</v>
      </c>
      <c r="J132" s="96" t="e">
        <f t="shared" si="31"/>
        <v>#DIV/0!</v>
      </c>
      <c r="K132" s="72" t="e">
        <f t="shared" si="32"/>
        <v>#DIV/0!</v>
      </c>
      <c r="M132" s="31"/>
    </row>
    <row r="133" spans="1:13" ht="12.75">
      <c r="A133" s="33"/>
      <c r="B133" s="62" t="s">
        <v>108</v>
      </c>
      <c r="C133" s="35">
        <v>27.7</v>
      </c>
      <c r="D133" s="85"/>
      <c r="E133" s="91">
        <f t="shared" si="33"/>
        <v>0</v>
      </c>
      <c r="F133" s="97" t="e">
        <f t="shared" si="27"/>
        <v>#DIV/0!</v>
      </c>
      <c r="G133" s="98" t="e">
        <f t="shared" si="28"/>
        <v>#DIV/0!</v>
      </c>
      <c r="H133" s="36" t="e">
        <f t="shared" si="29"/>
        <v>#DIV/0!</v>
      </c>
      <c r="I133" s="97" t="e">
        <f t="shared" si="30"/>
        <v>#DIV/0!</v>
      </c>
      <c r="J133" s="98" t="e">
        <f t="shared" si="31"/>
        <v>#DIV/0!</v>
      </c>
      <c r="K133" s="36" t="e">
        <f t="shared" si="32"/>
        <v>#DIV/0!</v>
      </c>
      <c r="M133" s="31"/>
    </row>
    <row r="134" spans="1:13" ht="12.75">
      <c r="A134" s="33"/>
      <c r="B134" s="62" t="s">
        <v>109</v>
      </c>
      <c r="C134" s="35">
        <v>22.2</v>
      </c>
      <c r="D134" s="85"/>
      <c r="E134" s="91">
        <f t="shared" si="33"/>
        <v>0</v>
      </c>
      <c r="F134" s="97" t="e">
        <f t="shared" si="27"/>
        <v>#DIV/0!</v>
      </c>
      <c r="G134" s="98" t="e">
        <f t="shared" si="28"/>
        <v>#DIV/0!</v>
      </c>
      <c r="H134" s="36" t="e">
        <f t="shared" si="29"/>
        <v>#DIV/0!</v>
      </c>
      <c r="I134" s="97" t="e">
        <f t="shared" si="30"/>
        <v>#DIV/0!</v>
      </c>
      <c r="J134" s="98" t="e">
        <f t="shared" si="31"/>
        <v>#DIV/0!</v>
      </c>
      <c r="K134" s="36" t="e">
        <f t="shared" si="32"/>
        <v>#DIV/0!</v>
      </c>
      <c r="M134" s="31"/>
    </row>
    <row r="135" spans="1:13" ht="12.75">
      <c r="A135" s="38"/>
      <c r="B135" s="63" t="s">
        <v>113</v>
      </c>
      <c r="C135" s="40">
        <v>68.6</v>
      </c>
      <c r="D135" s="81"/>
      <c r="E135" s="92">
        <f t="shared" si="33"/>
        <v>0</v>
      </c>
      <c r="F135" s="99" t="e">
        <f t="shared" si="27"/>
        <v>#DIV/0!</v>
      </c>
      <c r="G135" s="100" t="e">
        <f t="shared" si="28"/>
        <v>#DIV/0!</v>
      </c>
      <c r="H135" s="41" t="e">
        <f t="shared" si="29"/>
        <v>#DIV/0!</v>
      </c>
      <c r="I135" s="99" t="e">
        <f t="shared" si="30"/>
        <v>#DIV/0!</v>
      </c>
      <c r="J135" s="100" t="e">
        <f t="shared" si="31"/>
        <v>#DIV/0!</v>
      </c>
      <c r="K135" s="41" t="e">
        <f t="shared" si="32"/>
        <v>#DIV/0!</v>
      </c>
      <c r="M135" s="52"/>
    </row>
    <row r="136" spans="1:13" ht="12.75">
      <c r="A136" s="69" t="s">
        <v>48</v>
      </c>
      <c r="B136" s="78" t="s">
        <v>108</v>
      </c>
      <c r="C136" s="71">
        <v>123.83</v>
      </c>
      <c r="D136" s="84"/>
      <c r="E136" s="90">
        <f t="shared" si="33"/>
        <v>0</v>
      </c>
      <c r="F136" s="95" t="e">
        <f t="shared" si="27"/>
        <v>#DIV/0!</v>
      </c>
      <c r="G136" s="96" t="e">
        <f t="shared" si="28"/>
        <v>#DIV/0!</v>
      </c>
      <c r="H136" s="72" t="e">
        <f t="shared" si="29"/>
        <v>#DIV/0!</v>
      </c>
      <c r="I136" s="95" t="e">
        <f t="shared" si="30"/>
        <v>#DIV/0!</v>
      </c>
      <c r="J136" s="96" t="e">
        <f t="shared" si="31"/>
        <v>#DIV/0!</v>
      </c>
      <c r="K136" s="72" t="e">
        <f t="shared" si="32"/>
        <v>#DIV/0!</v>
      </c>
      <c r="M136" s="52"/>
    </row>
    <row r="137" spans="1:11" ht="12.75">
      <c r="A137" s="33"/>
      <c r="B137" s="62" t="s">
        <v>109</v>
      </c>
      <c r="C137" s="35">
        <v>19.87</v>
      </c>
      <c r="D137" s="85"/>
      <c r="E137" s="91">
        <f t="shared" si="33"/>
        <v>0</v>
      </c>
      <c r="F137" s="97" t="e">
        <f t="shared" si="27"/>
        <v>#DIV/0!</v>
      </c>
      <c r="G137" s="98" t="e">
        <f t="shared" si="28"/>
        <v>#DIV/0!</v>
      </c>
      <c r="H137" s="36" t="e">
        <f t="shared" si="29"/>
        <v>#DIV/0!</v>
      </c>
      <c r="I137" s="97" t="e">
        <f t="shared" si="30"/>
        <v>#DIV/0!</v>
      </c>
      <c r="J137" s="98" t="e">
        <f t="shared" si="31"/>
        <v>#DIV/0!</v>
      </c>
      <c r="K137" s="36" t="e">
        <f t="shared" si="32"/>
        <v>#DIV/0!</v>
      </c>
    </row>
    <row r="138" spans="1:11" ht="12.75">
      <c r="A138" s="33"/>
      <c r="B138" s="62" t="s">
        <v>113</v>
      </c>
      <c r="C138" s="83"/>
      <c r="D138" s="85"/>
      <c r="E138" s="91"/>
      <c r="F138" s="97"/>
      <c r="G138" s="98"/>
      <c r="H138" s="36"/>
      <c r="I138" s="97"/>
      <c r="J138" s="98"/>
      <c r="K138" s="36"/>
    </row>
    <row r="139" spans="1:11" ht="12.75">
      <c r="A139" s="33"/>
      <c r="B139" s="62" t="s">
        <v>112</v>
      </c>
      <c r="C139" s="35"/>
      <c r="D139" s="85"/>
      <c r="E139" s="91"/>
      <c r="F139" s="97"/>
      <c r="G139" s="98"/>
      <c r="H139" s="36"/>
      <c r="I139" s="97"/>
      <c r="J139" s="98"/>
      <c r="K139" s="36"/>
    </row>
    <row r="140" spans="1:11" ht="12.75">
      <c r="A140" s="38"/>
      <c r="B140" s="63" t="s">
        <v>123</v>
      </c>
      <c r="C140" s="40">
        <v>19.98</v>
      </c>
      <c r="D140" s="86"/>
      <c r="E140" s="92" t="e">
        <f>AVERAGE(D138:D139)</f>
        <v>#DIV/0!</v>
      </c>
      <c r="F140" s="99" t="e">
        <f>($R$5-$E140)</f>
        <v>#DIV/0!</v>
      </c>
      <c r="G140" s="100" t="e">
        <f>(F140-$C140)</f>
        <v>#DIV/0!</v>
      </c>
      <c r="H140" s="41" t="e">
        <f>(G140)^2</f>
        <v>#DIV/0!</v>
      </c>
      <c r="I140" s="99" t="e">
        <f>($R$5-$E140)/-$R$4</f>
        <v>#DIV/0!</v>
      </c>
      <c r="J140" s="100" t="e">
        <f>(I140-$C140)</f>
        <v>#DIV/0!</v>
      </c>
      <c r="K140" s="41" t="e">
        <f>(J140)^2</f>
        <v>#DIV/0!</v>
      </c>
    </row>
    <row r="141" spans="1:11" ht="12.75">
      <c r="A141" s="69" t="s">
        <v>49</v>
      </c>
      <c r="B141" s="78" t="s">
        <v>108</v>
      </c>
      <c r="C141" s="82"/>
      <c r="D141" s="84"/>
      <c r="E141" s="90"/>
      <c r="F141" s="95"/>
      <c r="G141" s="96"/>
      <c r="H141" s="72"/>
      <c r="I141" s="95"/>
      <c r="J141" s="96"/>
      <c r="K141" s="72"/>
    </row>
    <row r="142" spans="1:11" ht="12.75">
      <c r="A142" s="33"/>
      <c r="B142" s="62" t="s">
        <v>109</v>
      </c>
      <c r="C142" s="35"/>
      <c r="D142" s="85"/>
      <c r="E142" s="91"/>
      <c r="F142" s="97"/>
      <c r="G142" s="98"/>
      <c r="H142" s="36"/>
      <c r="I142" s="97"/>
      <c r="J142" s="98"/>
      <c r="K142" s="36"/>
    </row>
    <row r="143" spans="1:11" ht="12.75">
      <c r="A143" s="33"/>
      <c r="B143" s="62" t="s">
        <v>124</v>
      </c>
      <c r="C143" s="35">
        <v>142.8</v>
      </c>
      <c r="D143" s="80"/>
      <c r="E143" s="91" t="e">
        <f>AVERAGE(D141:D142)</f>
        <v>#DIV/0!</v>
      </c>
      <c r="F143" s="97" t="e">
        <f>($R$5-$E143)</f>
        <v>#DIV/0!</v>
      </c>
      <c r="G143" s="98" t="e">
        <f>(F143-$C143)</f>
        <v>#DIV/0!</v>
      </c>
      <c r="H143" s="36" t="e">
        <f>(G143)^2</f>
        <v>#DIV/0!</v>
      </c>
      <c r="I143" s="97" t="e">
        <f>($R$5-$E143)/-$R$4</f>
        <v>#DIV/0!</v>
      </c>
      <c r="J143" s="98" t="e">
        <f>(I143-$C143)</f>
        <v>#DIV/0!</v>
      </c>
      <c r="K143" s="36" t="e">
        <f>(J143)^2</f>
        <v>#DIV/0!</v>
      </c>
    </row>
    <row r="144" spans="1:11" ht="12.75">
      <c r="A144" s="33"/>
      <c r="B144" s="62" t="s">
        <v>113</v>
      </c>
      <c r="C144" s="83"/>
      <c r="D144" s="85"/>
      <c r="E144" s="91"/>
      <c r="F144" s="97"/>
      <c r="G144" s="98"/>
      <c r="H144" s="36"/>
      <c r="I144" s="97"/>
      <c r="J144" s="98"/>
      <c r="K144" s="36"/>
    </row>
    <row r="145" spans="1:11" ht="12.75">
      <c r="A145" s="33"/>
      <c r="B145" s="62" t="s">
        <v>112</v>
      </c>
      <c r="C145" s="35"/>
      <c r="D145" s="85"/>
      <c r="E145" s="91"/>
      <c r="F145" s="97"/>
      <c r="G145" s="98"/>
      <c r="H145" s="36"/>
      <c r="I145" s="97"/>
      <c r="J145" s="98"/>
      <c r="K145" s="36"/>
    </row>
    <row r="146" spans="1:11" ht="12.75">
      <c r="A146" s="38"/>
      <c r="B146" s="63" t="s">
        <v>123</v>
      </c>
      <c r="C146" s="40">
        <v>109.7</v>
      </c>
      <c r="D146" s="86"/>
      <c r="E146" s="92" t="e">
        <f>AVERAGE(D144:D145)</f>
        <v>#DIV/0!</v>
      </c>
      <c r="F146" s="99" t="e">
        <f>($R$5-$E146)</f>
        <v>#DIV/0!</v>
      </c>
      <c r="G146" s="100" t="e">
        <f>(F146-$C146)</f>
        <v>#DIV/0!</v>
      </c>
      <c r="H146" s="41" t="e">
        <f>(G146)^2</f>
        <v>#DIV/0!</v>
      </c>
      <c r="I146" s="99" t="e">
        <f>($R$5-$E146)/-$R$4</f>
        <v>#DIV/0!</v>
      </c>
      <c r="J146" s="100" t="e">
        <f>(I146-$C146)</f>
        <v>#DIV/0!</v>
      </c>
      <c r="K146" s="41" t="e">
        <f>(J146)^2</f>
        <v>#DIV/0!</v>
      </c>
    </row>
    <row r="147" spans="1:11" ht="12.75">
      <c r="A147" s="69" t="s">
        <v>50</v>
      </c>
      <c r="B147" s="78" t="s">
        <v>107</v>
      </c>
      <c r="C147" s="71">
        <v>32.2</v>
      </c>
      <c r="D147" s="84"/>
      <c r="E147" s="90">
        <f>D147</f>
        <v>0</v>
      </c>
      <c r="F147" s="95" t="e">
        <f>($R$5-$E147)</f>
        <v>#DIV/0!</v>
      </c>
      <c r="G147" s="96" t="e">
        <f>(F147-$C147)</f>
        <v>#DIV/0!</v>
      </c>
      <c r="H147" s="72" t="e">
        <f>(G147)^2</f>
        <v>#DIV/0!</v>
      </c>
      <c r="I147" s="95" t="e">
        <f>($R$5-$E147)/-$R$4</f>
        <v>#DIV/0!</v>
      </c>
      <c r="J147" s="96" t="e">
        <f>(I147-$C147)</f>
        <v>#DIV/0!</v>
      </c>
      <c r="K147" s="72" t="e">
        <f>(J147)^2</f>
        <v>#DIV/0!</v>
      </c>
    </row>
    <row r="148" spans="1:11" ht="12.75">
      <c r="A148" s="33"/>
      <c r="B148" s="62" t="s">
        <v>108</v>
      </c>
      <c r="C148" s="35">
        <v>183.8</v>
      </c>
      <c r="D148" s="85"/>
      <c r="E148" s="91">
        <f>D148</f>
        <v>0</v>
      </c>
      <c r="F148" s="97" t="e">
        <f>($R$5-$E148)</f>
        <v>#DIV/0!</v>
      </c>
      <c r="G148" s="98" t="e">
        <f>(F148-$C148)</f>
        <v>#DIV/0!</v>
      </c>
      <c r="H148" s="36" t="e">
        <f>(G148)^2</f>
        <v>#DIV/0!</v>
      </c>
      <c r="I148" s="97" t="e">
        <f>($R$5-$E148)/-$R$4</f>
        <v>#DIV/0!</v>
      </c>
      <c r="J148" s="98" t="e">
        <f>(I148-$C148)</f>
        <v>#DIV/0!</v>
      </c>
      <c r="K148" s="36" t="e">
        <f>(J148)^2</f>
        <v>#DIV/0!</v>
      </c>
    </row>
    <row r="149" spans="1:11" ht="12.75">
      <c r="A149" s="33"/>
      <c r="B149" s="62" t="s">
        <v>113</v>
      </c>
      <c r="C149" s="35">
        <v>81.9</v>
      </c>
      <c r="D149" s="85"/>
      <c r="E149" s="91">
        <f>D149</f>
        <v>0</v>
      </c>
      <c r="F149" s="97" t="e">
        <f>($R$5-$E149)</f>
        <v>#DIV/0!</v>
      </c>
      <c r="G149" s="98" t="e">
        <f>(F149-$C149)</f>
        <v>#DIV/0!</v>
      </c>
      <c r="H149" s="36" t="e">
        <f>(G149)^2</f>
        <v>#DIV/0!</v>
      </c>
      <c r="I149" s="97" t="e">
        <f>($R$5-$E149)/-$R$4</f>
        <v>#DIV/0!</v>
      </c>
      <c r="J149" s="98" t="e">
        <f>(I149-$C149)</f>
        <v>#DIV/0!</v>
      </c>
      <c r="K149" s="36" t="e">
        <f>(J149)^2</f>
        <v>#DIV/0!</v>
      </c>
    </row>
    <row r="150" spans="1:11" ht="12.75">
      <c r="A150" s="38"/>
      <c r="B150" s="63" t="s">
        <v>112</v>
      </c>
      <c r="C150" s="40">
        <v>78.8</v>
      </c>
      <c r="D150" s="81"/>
      <c r="E150" s="92">
        <f>D150</f>
        <v>0</v>
      </c>
      <c r="F150" s="99" t="e">
        <f>($R$5-$E150)</f>
        <v>#DIV/0!</v>
      </c>
      <c r="G150" s="100" t="e">
        <f>(F150-$C150)</f>
        <v>#DIV/0!</v>
      </c>
      <c r="H150" s="41" t="e">
        <f>(G150)^2</f>
        <v>#DIV/0!</v>
      </c>
      <c r="I150" s="99" t="e">
        <f>($R$5-$E150)/-$R$4</f>
        <v>#DIV/0!</v>
      </c>
      <c r="J150" s="100" t="e">
        <f>(I150-$C150)</f>
        <v>#DIV/0!</v>
      </c>
      <c r="K150" s="41" t="e">
        <f>(J150)^2</f>
        <v>#DIV/0!</v>
      </c>
    </row>
    <row r="151" spans="1:11" ht="12.75">
      <c r="A151" s="69" t="s">
        <v>51</v>
      </c>
      <c r="B151" s="78" t="s">
        <v>108</v>
      </c>
      <c r="C151" s="82"/>
      <c r="D151" s="84"/>
      <c r="E151" s="90"/>
      <c r="F151" s="95"/>
      <c r="G151" s="96"/>
      <c r="H151" s="72"/>
      <c r="I151" s="95"/>
      <c r="J151" s="96"/>
      <c r="K151" s="72"/>
    </row>
    <row r="152" spans="1:11" ht="12.75">
      <c r="A152" s="33"/>
      <c r="B152" s="62" t="s">
        <v>109</v>
      </c>
      <c r="C152" s="35"/>
      <c r="D152" s="85"/>
      <c r="E152" s="91"/>
      <c r="F152" s="97"/>
      <c r="G152" s="98"/>
      <c r="H152" s="36"/>
      <c r="I152" s="97"/>
      <c r="J152" s="98"/>
      <c r="K152" s="36"/>
    </row>
    <row r="153" spans="1:11" ht="12.75">
      <c r="A153" s="33"/>
      <c r="B153" s="62" t="s">
        <v>124</v>
      </c>
      <c r="C153" s="35">
        <v>125</v>
      </c>
      <c r="D153" s="80"/>
      <c r="E153" s="91" t="e">
        <f>AVERAGE(D151:D152)</f>
        <v>#DIV/0!</v>
      </c>
      <c r="F153" s="97" t="e">
        <f>($R$5-$E153)</f>
        <v>#DIV/0!</v>
      </c>
      <c r="G153" s="98" t="e">
        <f>(F153-$C153)</f>
        <v>#DIV/0!</v>
      </c>
      <c r="H153" s="36" t="e">
        <f>(G153)^2</f>
        <v>#DIV/0!</v>
      </c>
      <c r="I153" s="97" t="e">
        <f>($R$5-$E153)/-$R$4</f>
        <v>#DIV/0!</v>
      </c>
      <c r="J153" s="98" t="e">
        <f>(I153-$C153)</f>
        <v>#DIV/0!</v>
      </c>
      <c r="K153" s="36" t="e">
        <f>(J153)^2</f>
        <v>#DIV/0!</v>
      </c>
    </row>
    <row r="154" spans="1:11" ht="12.75">
      <c r="A154" s="33"/>
      <c r="B154" s="62" t="s">
        <v>113</v>
      </c>
      <c r="C154" s="83"/>
      <c r="D154" s="85"/>
      <c r="E154" s="91"/>
      <c r="F154" s="97"/>
      <c r="G154" s="98"/>
      <c r="H154" s="36"/>
      <c r="I154" s="97"/>
      <c r="J154" s="98"/>
      <c r="K154" s="36"/>
    </row>
    <row r="155" spans="1:11" ht="12.75">
      <c r="A155" s="33"/>
      <c r="B155" s="62" t="s">
        <v>112</v>
      </c>
      <c r="C155" s="35"/>
      <c r="D155" s="85"/>
      <c r="E155" s="91"/>
      <c r="F155" s="97"/>
      <c r="G155" s="98"/>
      <c r="H155" s="36"/>
      <c r="I155" s="97"/>
      <c r="J155" s="98"/>
      <c r="K155" s="36"/>
    </row>
    <row r="156" spans="1:11" ht="12.75">
      <c r="A156" s="38"/>
      <c r="B156" s="63" t="s">
        <v>123</v>
      </c>
      <c r="C156" s="40">
        <v>126.7</v>
      </c>
      <c r="D156" s="86"/>
      <c r="E156" s="92" t="e">
        <f>AVERAGE(D154:D155)</f>
        <v>#DIV/0!</v>
      </c>
      <c r="F156" s="99" t="e">
        <f aca="true" t="shared" si="34" ref="F156:F165">($R$5-$E156)</f>
        <v>#DIV/0!</v>
      </c>
      <c r="G156" s="100" t="e">
        <f aca="true" t="shared" si="35" ref="G156:G165">(F156-$C156)</f>
        <v>#DIV/0!</v>
      </c>
      <c r="H156" s="41" t="e">
        <f aca="true" t="shared" si="36" ref="H156:H165">(G156)^2</f>
        <v>#DIV/0!</v>
      </c>
      <c r="I156" s="99" t="e">
        <f aca="true" t="shared" si="37" ref="I156:I165">($R$5-$E156)/-$R$4</f>
        <v>#DIV/0!</v>
      </c>
      <c r="J156" s="100" t="e">
        <f aca="true" t="shared" si="38" ref="J156:J165">(I156-$C156)</f>
        <v>#DIV/0!</v>
      </c>
      <c r="K156" s="41" t="e">
        <f aca="true" t="shared" si="39" ref="K156:K165">(J156)^2</f>
        <v>#DIV/0!</v>
      </c>
    </row>
    <row r="157" spans="1:11" ht="12.75">
      <c r="A157" s="69" t="s">
        <v>52</v>
      </c>
      <c r="B157" s="78" t="s">
        <v>107</v>
      </c>
      <c r="C157" s="71">
        <v>165.7</v>
      </c>
      <c r="D157" s="84"/>
      <c r="E157" s="90">
        <f aca="true" t="shared" si="40" ref="E157:E165">D157</f>
        <v>0</v>
      </c>
      <c r="F157" s="95" t="e">
        <f t="shared" si="34"/>
        <v>#DIV/0!</v>
      </c>
      <c r="G157" s="96" t="e">
        <f t="shared" si="35"/>
        <v>#DIV/0!</v>
      </c>
      <c r="H157" s="72" t="e">
        <f t="shared" si="36"/>
        <v>#DIV/0!</v>
      </c>
      <c r="I157" s="95" t="e">
        <f t="shared" si="37"/>
        <v>#DIV/0!</v>
      </c>
      <c r="J157" s="96" t="e">
        <f t="shared" si="38"/>
        <v>#DIV/0!</v>
      </c>
      <c r="K157" s="72" t="e">
        <f t="shared" si="39"/>
        <v>#DIV/0!</v>
      </c>
    </row>
    <row r="158" spans="1:11" ht="12.75">
      <c r="A158" s="33"/>
      <c r="B158" s="62" t="s">
        <v>108</v>
      </c>
      <c r="C158" s="35">
        <v>121.2</v>
      </c>
      <c r="D158" s="85"/>
      <c r="E158" s="91">
        <f t="shared" si="40"/>
        <v>0</v>
      </c>
      <c r="F158" s="97" t="e">
        <f t="shared" si="34"/>
        <v>#DIV/0!</v>
      </c>
      <c r="G158" s="98" t="e">
        <f t="shared" si="35"/>
        <v>#DIV/0!</v>
      </c>
      <c r="H158" s="36" t="e">
        <f t="shared" si="36"/>
        <v>#DIV/0!</v>
      </c>
      <c r="I158" s="97" t="e">
        <f t="shared" si="37"/>
        <v>#DIV/0!</v>
      </c>
      <c r="J158" s="98" t="e">
        <f t="shared" si="38"/>
        <v>#DIV/0!</v>
      </c>
      <c r="K158" s="36" t="e">
        <f t="shared" si="39"/>
        <v>#DIV/0!</v>
      </c>
    </row>
    <row r="159" spans="1:11" ht="12.75">
      <c r="A159" s="33"/>
      <c r="B159" s="62" t="s">
        <v>109</v>
      </c>
      <c r="C159" s="35">
        <v>148.9</v>
      </c>
      <c r="D159" s="85"/>
      <c r="E159" s="91">
        <f t="shared" si="40"/>
        <v>0</v>
      </c>
      <c r="F159" s="97" t="e">
        <f t="shared" si="34"/>
        <v>#DIV/0!</v>
      </c>
      <c r="G159" s="98" t="e">
        <f t="shared" si="35"/>
        <v>#DIV/0!</v>
      </c>
      <c r="H159" s="36" t="e">
        <f t="shared" si="36"/>
        <v>#DIV/0!</v>
      </c>
      <c r="I159" s="97" t="e">
        <f t="shared" si="37"/>
        <v>#DIV/0!</v>
      </c>
      <c r="J159" s="98" t="e">
        <f t="shared" si="38"/>
        <v>#DIV/0!</v>
      </c>
      <c r="K159" s="36" t="e">
        <f t="shared" si="39"/>
        <v>#DIV/0!</v>
      </c>
    </row>
    <row r="160" spans="1:11" ht="12.75">
      <c r="A160" s="38"/>
      <c r="B160" s="63" t="s">
        <v>113</v>
      </c>
      <c r="C160" s="40">
        <v>70.9</v>
      </c>
      <c r="D160" s="81"/>
      <c r="E160" s="92">
        <f t="shared" si="40"/>
        <v>0</v>
      </c>
      <c r="F160" s="99" t="e">
        <f t="shared" si="34"/>
        <v>#DIV/0!</v>
      </c>
      <c r="G160" s="100" t="e">
        <f t="shared" si="35"/>
        <v>#DIV/0!</v>
      </c>
      <c r="H160" s="41" t="e">
        <f t="shared" si="36"/>
        <v>#DIV/0!</v>
      </c>
      <c r="I160" s="99" t="e">
        <f t="shared" si="37"/>
        <v>#DIV/0!</v>
      </c>
      <c r="J160" s="100" t="e">
        <f t="shared" si="38"/>
        <v>#DIV/0!</v>
      </c>
      <c r="K160" s="41" t="e">
        <f t="shared" si="39"/>
        <v>#DIV/0!</v>
      </c>
    </row>
    <row r="161" spans="1:11" ht="12.75">
      <c r="A161" s="69" t="s">
        <v>53</v>
      </c>
      <c r="B161" s="78" t="s">
        <v>108</v>
      </c>
      <c r="C161" s="71">
        <v>152.14</v>
      </c>
      <c r="D161" s="84"/>
      <c r="E161" s="90">
        <f t="shared" si="40"/>
        <v>0</v>
      </c>
      <c r="F161" s="95" t="e">
        <f t="shared" si="34"/>
        <v>#DIV/0!</v>
      </c>
      <c r="G161" s="96" t="e">
        <f t="shared" si="35"/>
        <v>#DIV/0!</v>
      </c>
      <c r="H161" s="72" t="e">
        <f t="shared" si="36"/>
        <v>#DIV/0!</v>
      </c>
      <c r="I161" s="95" t="e">
        <f t="shared" si="37"/>
        <v>#DIV/0!</v>
      </c>
      <c r="J161" s="96" t="e">
        <f t="shared" si="38"/>
        <v>#DIV/0!</v>
      </c>
      <c r="K161" s="72" t="e">
        <f t="shared" si="39"/>
        <v>#DIV/0!</v>
      </c>
    </row>
    <row r="162" spans="1:11" ht="12.75">
      <c r="A162" s="37"/>
      <c r="B162" s="62" t="s">
        <v>113</v>
      </c>
      <c r="C162" s="35">
        <v>113.11</v>
      </c>
      <c r="D162" s="85"/>
      <c r="E162" s="91">
        <f t="shared" si="40"/>
        <v>0</v>
      </c>
      <c r="F162" s="97" t="e">
        <f t="shared" si="34"/>
        <v>#DIV/0!</v>
      </c>
      <c r="G162" s="98" t="e">
        <f t="shared" si="35"/>
        <v>#DIV/0!</v>
      </c>
      <c r="H162" s="36" t="e">
        <f t="shared" si="36"/>
        <v>#DIV/0!</v>
      </c>
      <c r="I162" s="97" t="e">
        <f t="shared" si="37"/>
        <v>#DIV/0!</v>
      </c>
      <c r="J162" s="98" t="e">
        <f t="shared" si="38"/>
        <v>#DIV/0!</v>
      </c>
      <c r="K162" s="36" t="e">
        <f t="shared" si="39"/>
        <v>#DIV/0!</v>
      </c>
    </row>
    <row r="163" spans="1:11" ht="12.75">
      <c r="A163" s="33"/>
      <c r="B163" s="62" t="s">
        <v>112</v>
      </c>
      <c r="C163" s="35">
        <v>153.49</v>
      </c>
      <c r="D163" s="85"/>
      <c r="E163" s="91">
        <f t="shared" si="40"/>
        <v>0</v>
      </c>
      <c r="F163" s="97" t="e">
        <f t="shared" si="34"/>
        <v>#DIV/0!</v>
      </c>
      <c r="G163" s="98" t="e">
        <f t="shared" si="35"/>
        <v>#DIV/0!</v>
      </c>
      <c r="H163" s="36" t="e">
        <f t="shared" si="36"/>
        <v>#DIV/0!</v>
      </c>
      <c r="I163" s="97" t="e">
        <f t="shared" si="37"/>
        <v>#DIV/0!</v>
      </c>
      <c r="J163" s="98" t="e">
        <f t="shared" si="38"/>
        <v>#DIV/0!</v>
      </c>
      <c r="K163" s="36" t="e">
        <f t="shared" si="39"/>
        <v>#DIV/0!</v>
      </c>
    </row>
    <row r="164" spans="1:11" ht="12.75">
      <c r="A164" s="38"/>
      <c r="B164" s="63" t="s">
        <v>114</v>
      </c>
      <c r="C164" s="40">
        <v>16.77</v>
      </c>
      <c r="D164" s="81"/>
      <c r="E164" s="92">
        <f t="shared" si="40"/>
        <v>0</v>
      </c>
      <c r="F164" s="99" t="e">
        <f t="shared" si="34"/>
        <v>#DIV/0!</v>
      </c>
      <c r="G164" s="100" t="e">
        <f t="shared" si="35"/>
        <v>#DIV/0!</v>
      </c>
      <c r="H164" s="41" t="e">
        <f t="shared" si="36"/>
        <v>#DIV/0!</v>
      </c>
      <c r="I164" s="99" t="e">
        <f t="shared" si="37"/>
        <v>#DIV/0!</v>
      </c>
      <c r="J164" s="100" t="e">
        <f t="shared" si="38"/>
        <v>#DIV/0!</v>
      </c>
      <c r="K164" s="41" t="e">
        <f t="shared" si="39"/>
        <v>#DIV/0!</v>
      </c>
    </row>
    <row r="165" spans="1:11" ht="12.75">
      <c r="A165" s="69" t="s">
        <v>54</v>
      </c>
      <c r="B165" s="78" t="s">
        <v>108</v>
      </c>
      <c r="C165" s="71">
        <v>159.2</v>
      </c>
      <c r="D165" s="84"/>
      <c r="E165" s="90">
        <f t="shared" si="40"/>
        <v>0</v>
      </c>
      <c r="F165" s="95" t="e">
        <f t="shared" si="34"/>
        <v>#DIV/0!</v>
      </c>
      <c r="G165" s="96" t="e">
        <f t="shared" si="35"/>
        <v>#DIV/0!</v>
      </c>
      <c r="H165" s="72" t="e">
        <f t="shared" si="36"/>
        <v>#DIV/0!</v>
      </c>
      <c r="I165" s="95" t="e">
        <f t="shared" si="37"/>
        <v>#DIV/0!</v>
      </c>
      <c r="J165" s="96" t="e">
        <f t="shared" si="38"/>
        <v>#DIV/0!</v>
      </c>
      <c r="K165" s="72" t="e">
        <f t="shared" si="39"/>
        <v>#DIV/0!</v>
      </c>
    </row>
    <row r="166" spans="1:11" ht="12.75">
      <c r="A166" s="33"/>
      <c r="B166" s="62" t="s">
        <v>112</v>
      </c>
      <c r="C166" s="83"/>
      <c r="D166" s="85"/>
      <c r="E166" s="91"/>
      <c r="F166" s="97"/>
      <c r="G166" s="98"/>
      <c r="H166" s="36"/>
      <c r="I166" s="97"/>
      <c r="J166" s="98"/>
      <c r="K166" s="36"/>
    </row>
    <row r="167" spans="1:11" ht="12.75">
      <c r="A167" s="33"/>
      <c r="B167" s="62" t="s">
        <v>114</v>
      </c>
      <c r="C167" s="35"/>
      <c r="D167" s="85"/>
      <c r="E167" s="91"/>
      <c r="F167" s="97"/>
      <c r="G167" s="98"/>
      <c r="H167" s="36"/>
      <c r="I167" s="97"/>
      <c r="J167" s="98"/>
      <c r="K167" s="36"/>
    </row>
    <row r="168" spans="1:11" ht="12.75">
      <c r="A168" s="33"/>
      <c r="B168" s="62" t="s">
        <v>130</v>
      </c>
      <c r="C168" s="35">
        <v>157.6</v>
      </c>
      <c r="D168" s="80"/>
      <c r="E168" s="91" t="e">
        <f>AVERAGE(D166:D167)</f>
        <v>#DIV/0!</v>
      </c>
      <c r="F168" s="97" t="e">
        <f>($R$5-$E168)</f>
        <v>#DIV/0!</v>
      </c>
      <c r="G168" s="98" t="e">
        <f>(F168-$C168)</f>
        <v>#DIV/0!</v>
      </c>
      <c r="H168" s="36" t="e">
        <f>(G168)^2</f>
        <v>#DIV/0!</v>
      </c>
      <c r="I168" s="97" t="e">
        <f>($R$5-$E168)/-$R$4</f>
        <v>#DIV/0!</v>
      </c>
      <c r="J168" s="98" t="e">
        <f>(I168-$C168)</f>
        <v>#DIV/0!</v>
      </c>
      <c r="K168" s="36" t="e">
        <f>(J168)^2</f>
        <v>#DIV/0!</v>
      </c>
    </row>
    <row r="169" spans="1:11" ht="12.75">
      <c r="A169" s="38"/>
      <c r="B169" s="63" t="s">
        <v>115</v>
      </c>
      <c r="C169" s="40">
        <v>122.6</v>
      </c>
      <c r="D169" s="81"/>
      <c r="E169" s="92">
        <f>D169</f>
        <v>0</v>
      </c>
      <c r="F169" s="99" t="e">
        <f>($R$5-$E169)</f>
        <v>#DIV/0!</v>
      </c>
      <c r="G169" s="100" t="e">
        <f>(F169-$C169)</f>
        <v>#DIV/0!</v>
      </c>
      <c r="H169" s="41" t="e">
        <f>(G169)^2</f>
        <v>#DIV/0!</v>
      </c>
      <c r="I169" s="99" t="e">
        <f>($R$5-$E169)/-$R$4</f>
        <v>#DIV/0!</v>
      </c>
      <c r="J169" s="100" t="e">
        <f>(I169-$C169)</f>
        <v>#DIV/0!</v>
      </c>
      <c r="K169" s="41" t="e">
        <f>(J169)^2</f>
        <v>#DIV/0!</v>
      </c>
    </row>
    <row r="170" spans="1:11" ht="12.75">
      <c r="A170" s="69" t="s">
        <v>55</v>
      </c>
      <c r="B170" s="78" t="s">
        <v>109</v>
      </c>
      <c r="C170" s="82"/>
      <c r="D170" s="84"/>
      <c r="E170" s="90"/>
      <c r="F170" s="95"/>
      <c r="G170" s="96"/>
      <c r="H170" s="72"/>
      <c r="I170" s="95"/>
      <c r="J170" s="96"/>
      <c r="K170" s="72"/>
    </row>
    <row r="171" spans="1:11" ht="12.75">
      <c r="A171" s="33"/>
      <c r="B171" s="62" t="s">
        <v>113</v>
      </c>
      <c r="C171" s="35"/>
      <c r="D171" s="85"/>
      <c r="E171" s="91"/>
      <c r="F171" s="97"/>
      <c r="G171" s="98"/>
      <c r="H171" s="36"/>
      <c r="I171" s="97"/>
      <c r="J171" s="98"/>
      <c r="K171" s="36"/>
    </row>
    <row r="172" spans="1:11" ht="12.75">
      <c r="A172" s="33"/>
      <c r="B172" s="62" t="s">
        <v>112</v>
      </c>
      <c r="C172" s="35"/>
      <c r="D172" s="85"/>
      <c r="E172" s="91"/>
      <c r="F172" s="97"/>
      <c r="G172" s="98"/>
      <c r="H172" s="36"/>
      <c r="I172" s="97"/>
      <c r="J172" s="98"/>
      <c r="K172" s="36"/>
    </row>
    <row r="173" spans="1:11" ht="12.75">
      <c r="A173" s="33"/>
      <c r="B173" s="62" t="s">
        <v>114</v>
      </c>
      <c r="C173" s="35"/>
      <c r="D173" s="85"/>
      <c r="E173" s="91"/>
      <c r="F173" s="97"/>
      <c r="G173" s="98"/>
      <c r="H173" s="36"/>
      <c r="I173" s="97"/>
      <c r="J173" s="98"/>
      <c r="K173" s="36"/>
    </row>
    <row r="174" spans="1:11" ht="12.75">
      <c r="A174" s="38"/>
      <c r="B174" s="63" t="s">
        <v>131</v>
      </c>
      <c r="C174" s="40">
        <v>146.1</v>
      </c>
      <c r="D174" s="86"/>
      <c r="E174" s="92" t="e">
        <f>AVERAGE(D170:D173)</f>
        <v>#DIV/0!</v>
      </c>
      <c r="F174" s="99" t="e">
        <f>($R$5-$E174)</f>
        <v>#DIV/0!</v>
      </c>
      <c r="G174" s="100" t="e">
        <f>(F174-$C174)</f>
        <v>#DIV/0!</v>
      </c>
      <c r="H174" s="41" t="e">
        <f>(G174)^2</f>
        <v>#DIV/0!</v>
      </c>
      <c r="I174" s="99" t="e">
        <f>($R$5-$E174)/-$R$4</f>
        <v>#DIV/0!</v>
      </c>
      <c r="J174" s="100" t="e">
        <f>(I174-$C174)</f>
        <v>#DIV/0!</v>
      </c>
      <c r="K174" s="41" t="e">
        <f>(J174)^2</f>
        <v>#DIV/0!</v>
      </c>
    </row>
    <row r="175" spans="1:11" ht="12.75">
      <c r="A175" s="69" t="s">
        <v>56</v>
      </c>
      <c r="B175" s="78" t="s">
        <v>107</v>
      </c>
      <c r="C175" s="82"/>
      <c r="D175" s="84"/>
      <c r="E175" s="90"/>
      <c r="F175" s="95"/>
      <c r="G175" s="96"/>
      <c r="H175" s="72"/>
      <c r="I175" s="95"/>
      <c r="J175" s="96"/>
      <c r="K175" s="72"/>
    </row>
    <row r="176" spans="1:11" ht="12.75">
      <c r="A176" s="33"/>
      <c r="B176" s="62" t="s">
        <v>108</v>
      </c>
      <c r="C176" s="35"/>
      <c r="D176" s="85"/>
      <c r="E176" s="91"/>
      <c r="F176" s="97"/>
      <c r="G176" s="98"/>
      <c r="H176" s="36"/>
      <c r="I176" s="97"/>
      <c r="J176" s="98"/>
      <c r="K176" s="36"/>
    </row>
    <row r="177" spans="1:11" ht="12.75">
      <c r="A177" s="33"/>
      <c r="B177" s="62" t="s">
        <v>122</v>
      </c>
      <c r="C177" s="35">
        <v>127.7</v>
      </c>
      <c r="D177" s="80"/>
      <c r="E177" s="91" t="e">
        <f>AVERAGE(D175:D176)</f>
        <v>#DIV/0!</v>
      </c>
      <c r="F177" s="97" t="e">
        <f>($R$5-$E177)</f>
        <v>#DIV/0!</v>
      </c>
      <c r="G177" s="98" t="e">
        <f>(F177-$C177)</f>
        <v>#DIV/0!</v>
      </c>
      <c r="H177" s="36" t="e">
        <f>(G177)^2</f>
        <v>#DIV/0!</v>
      </c>
      <c r="I177" s="97" t="e">
        <f>($R$5-$E177)/-$R$4</f>
        <v>#DIV/0!</v>
      </c>
      <c r="J177" s="98" t="e">
        <f>(I177-$C177)</f>
        <v>#DIV/0!</v>
      </c>
      <c r="K177" s="36" t="e">
        <f>(J177)^2</f>
        <v>#DIV/0!</v>
      </c>
    </row>
    <row r="178" spans="1:11" ht="12.75">
      <c r="A178" s="33"/>
      <c r="B178" s="62" t="s">
        <v>109</v>
      </c>
      <c r="C178" s="83"/>
      <c r="D178" s="85"/>
      <c r="E178" s="91"/>
      <c r="F178" s="97"/>
      <c r="G178" s="98"/>
      <c r="H178" s="36"/>
      <c r="I178" s="97"/>
      <c r="J178" s="98"/>
      <c r="K178" s="36"/>
    </row>
    <row r="179" spans="1:11" ht="12.75">
      <c r="A179" s="33"/>
      <c r="B179" s="62" t="s">
        <v>113</v>
      </c>
      <c r="C179" s="35"/>
      <c r="D179" s="85"/>
      <c r="E179" s="91"/>
      <c r="F179" s="97"/>
      <c r="G179" s="98"/>
      <c r="H179" s="36"/>
      <c r="I179" s="97"/>
      <c r="J179" s="98"/>
      <c r="K179" s="36"/>
    </row>
    <row r="180" spans="1:11" ht="12.75">
      <c r="A180" s="38"/>
      <c r="B180" s="63" t="s">
        <v>125</v>
      </c>
      <c r="C180" s="40">
        <v>152.6</v>
      </c>
      <c r="D180" s="86"/>
      <c r="E180" s="92" t="e">
        <f>AVERAGE(D178:D179)</f>
        <v>#DIV/0!</v>
      </c>
      <c r="F180" s="99" t="e">
        <f>($R$5-$E180)</f>
        <v>#DIV/0!</v>
      </c>
      <c r="G180" s="100" t="e">
        <f>(F180-$C180)</f>
        <v>#DIV/0!</v>
      </c>
      <c r="H180" s="41" t="e">
        <f>(G180)^2</f>
        <v>#DIV/0!</v>
      </c>
      <c r="I180" s="99" t="e">
        <f>($R$5-$E180)/-$R$4</f>
        <v>#DIV/0!</v>
      </c>
      <c r="J180" s="100" t="e">
        <f>(I180-$C180)</f>
        <v>#DIV/0!</v>
      </c>
      <c r="K180" s="41" t="e">
        <f>(J180)^2</f>
        <v>#DIV/0!</v>
      </c>
    </row>
    <row r="181" spans="1:11" ht="12.75">
      <c r="A181" s="69" t="s">
        <v>57</v>
      </c>
      <c r="B181" s="78" t="s">
        <v>107</v>
      </c>
      <c r="C181" s="71"/>
      <c r="D181" s="84"/>
      <c r="E181" s="90"/>
      <c r="F181" s="95"/>
      <c r="G181" s="96"/>
      <c r="H181" s="72"/>
      <c r="I181" s="95"/>
      <c r="J181" s="96"/>
      <c r="K181" s="72"/>
    </row>
    <row r="182" spans="1:11" ht="12.75">
      <c r="A182" s="33"/>
      <c r="B182" s="62" t="s">
        <v>108</v>
      </c>
      <c r="C182" s="35"/>
      <c r="D182" s="85"/>
      <c r="E182" s="91"/>
      <c r="F182" s="97"/>
      <c r="G182" s="98"/>
      <c r="H182" s="36"/>
      <c r="I182" s="97"/>
      <c r="J182" s="98"/>
      <c r="K182" s="36"/>
    </row>
    <row r="183" spans="1:11" ht="12.75">
      <c r="A183" s="33"/>
      <c r="B183" s="62" t="s">
        <v>109</v>
      </c>
      <c r="C183" s="35"/>
      <c r="D183" s="85"/>
      <c r="E183" s="91"/>
      <c r="F183" s="97"/>
      <c r="G183" s="98"/>
      <c r="H183" s="36"/>
      <c r="I183" s="97"/>
      <c r="J183" s="98"/>
      <c r="K183" s="36"/>
    </row>
    <row r="184" spans="1:11" ht="12.75">
      <c r="A184" s="33"/>
      <c r="B184" s="62" t="s">
        <v>113</v>
      </c>
      <c r="C184" s="35"/>
      <c r="D184" s="85"/>
      <c r="E184" s="91"/>
      <c r="F184" s="97"/>
      <c r="G184" s="98"/>
      <c r="H184" s="36"/>
      <c r="I184" s="97"/>
      <c r="J184" s="98"/>
      <c r="K184" s="36"/>
    </row>
    <row r="185" spans="1:11" ht="12.75">
      <c r="A185" s="33"/>
      <c r="B185" s="62" t="s">
        <v>112</v>
      </c>
      <c r="C185" s="35"/>
      <c r="D185" s="85"/>
      <c r="E185" s="91"/>
      <c r="F185" s="97"/>
      <c r="G185" s="98"/>
      <c r="H185" s="36"/>
      <c r="I185" s="97"/>
      <c r="J185" s="98"/>
      <c r="K185" s="36"/>
    </row>
    <row r="186" spans="1:11" ht="12.75">
      <c r="A186" s="38"/>
      <c r="B186" s="63" t="s">
        <v>132</v>
      </c>
      <c r="C186" s="40">
        <v>25.6</v>
      </c>
      <c r="D186" s="86"/>
      <c r="E186" s="92" t="e">
        <f>AVERAGE(D181:D185)</f>
        <v>#DIV/0!</v>
      </c>
      <c r="F186" s="99" t="e">
        <f aca="true" t="shared" si="41" ref="F186:F192">($R$5-$E186)</f>
        <v>#DIV/0!</v>
      </c>
      <c r="G186" s="100" t="e">
        <f aca="true" t="shared" si="42" ref="G186:G192">(F186-$C186)</f>
        <v>#DIV/0!</v>
      </c>
      <c r="H186" s="41" t="e">
        <f aca="true" t="shared" si="43" ref="H186:H192">(G186)^2</f>
        <v>#DIV/0!</v>
      </c>
      <c r="I186" s="99" t="e">
        <f aca="true" t="shared" si="44" ref="I186:I192">($R$5-$E186)/-$R$4</f>
        <v>#DIV/0!</v>
      </c>
      <c r="J186" s="100" t="e">
        <f aca="true" t="shared" si="45" ref="J186:J192">(I186-$C186)</f>
        <v>#DIV/0!</v>
      </c>
      <c r="K186" s="41" t="e">
        <f aca="true" t="shared" si="46" ref="K186:K192">(J186)^2</f>
        <v>#DIV/0!</v>
      </c>
    </row>
    <row r="187" spans="1:11" ht="12.75">
      <c r="A187" s="69" t="s">
        <v>58</v>
      </c>
      <c r="B187" s="78" t="s">
        <v>107</v>
      </c>
      <c r="C187" s="71">
        <v>17.3</v>
      </c>
      <c r="D187" s="84"/>
      <c r="E187" s="90">
        <f aca="true" t="shared" si="47" ref="E187:E192">D187</f>
        <v>0</v>
      </c>
      <c r="F187" s="95" t="e">
        <f t="shared" si="41"/>
        <v>#DIV/0!</v>
      </c>
      <c r="G187" s="96" t="e">
        <f t="shared" si="42"/>
        <v>#DIV/0!</v>
      </c>
      <c r="H187" s="72" t="e">
        <f t="shared" si="43"/>
        <v>#DIV/0!</v>
      </c>
      <c r="I187" s="95" t="e">
        <f t="shared" si="44"/>
        <v>#DIV/0!</v>
      </c>
      <c r="J187" s="96" t="e">
        <f t="shared" si="45"/>
        <v>#DIV/0!</v>
      </c>
      <c r="K187" s="72" t="e">
        <f t="shared" si="46"/>
        <v>#DIV/0!</v>
      </c>
    </row>
    <row r="188" spans="1:11" ht="12.75">
      <c r="A188" s="33" t="s">
        <v>59</v>
      </c>
      <c r="B188" s="62" t="s">
        <v>108</v>
      </c>
      <c r="C188" s="35">
        <v>132</v>
      </c>
      <c r="D188" s="85"/>
      <c r="E188" s="91">
        <f t="shared" si="47"/>
        <v>0</v>
      </c>
      <c r="F188" s="97" t="e">
        <f t="shared" si="41"/>
        <v>#DIV/0!</v>
      </c>
      <c r="G188" s="98" t="e">
        <f t="shared" si="42"/>
        <v>#DIV/0!</v>
      </c>
      <c r="H188" s="36" t="e">
        <f t="shared" si="43"/>
        <v>#DIV/0!</v>
      </c>
      <c r="I188" s="97" t="e">
        <f t="shared" si="44"/>
        <v>#DIV/0!</v>
      </c>
      <c r="J188" s="98" t="e">
        <f t="shared" si="45"/>
        <v>#DIV/0!</v>
      </c>
      <c r="K188" s="36" t="e">
        <f t="shared" si="46"/>
        <v>#DIV/0!</v>
      </c>
    </row>
    <row r="189" spans="1:11" ht="12.75">
      <c r="A189" s="33" t="s">
        <v>60</v>
      </c>
      <c r="B189" s="62" t="s">
        <v>109</v>
      </c>
      <c r="C189" s="35">
        <v>118.8</v>
      </c>
      <c r="D189" s="85"/>
      <c r="E189" s="91">
        <f t="shared" si="47"/>
        <v>0</v>
      </c>
      <c r="F189" s="97" t="e">
        <f t="shared" si="41"/>
        <v>#DIV/0!</v>
      </c>
      <c r="G189" s="98" t="e">
        <f t="shared" si="42"/>
        <v>#DIV/0!</v>
      </c>
      <c r="H189" s="36" t="e">
        <f t="shared" si="43"/>
        <v>#DIV/0!</v>
      </c>
      <c r="I189" s="97" t="e">
        <f t="shared" si="44"/>
        <v>#DIV/0!</v>
      </c>
      <c r="J189" s="98" t="e">
        <f t="shared" si="45"/>
        <v>#DIV/0!</v>
      </c>
      <c r="K189" s="36" t="e">
        <f t="shared" si="46"/>
        <v>#DIV/0!</v>
      </c>
    </row>
    <row r="190" spans="1:11" ht="12.75">
      <c r="A190" s="33"/>
      <c r="B190" s="62" t="s">
        <v>113</v>
      </c>
      <c r="C190" s="35">
        <v>13.4</v>
      </c>
      <c r="D190" s="85"/>
      <c r="E190" s="91">
        <f t="shared" si="47"/>
        <v>0</v>
      </c>
      <c r="F190" s="97" t="e">
        <f t="shared" si="41"/>
        <v>#DIV/0!</v>
      </c>
      <c r="G190" s="98" t="e">
        <f t="shared" si="42"/>
        <v>#DIV/0!</v>
      </c>
      <c r="H190" s="36" t="e">
        <f t="shared" si="43"/>
        <v>#DIV/0!</v>
      </c>
      <c r="I190" s="97" t="e">
        <f t="shared" si="44"/>
        <v>#DIV/0!</v>
      </c>
      <c r="J190" s="98" t="e">
        <f t="shared" si="45"/>
        <v>#DIV/0!</v>
      </c>
      <c r="K190" s="36" t="e">
        <f t="shared" si="46"/>
        <v>#DIV/0!</v>
      </c>
    </row>
    <row r="191" spans="1:11" ht="12.75">
      <c r="A191" s="38"/>
      <c r="B191" s="63" t="s">
        <v>112</v>
      </c>
      <c r="C191" s="40">
        <v>25.6</v>
      </c>
      <c r="D191" s="81"/>
      <c r="E191" s="92">
        <f t="shared" si="47"/>
        <v>0</v>
      </c>
      <c r="F191" s="99" t="e">
        <f t="shared" si="41"/>
        <v>#DIV/0!</v>
      </c>
      <c r="G191" s="100" t="e">
        <f t="shared" si="42"/>
        <v>#DIV/0!</v>
      </c>
      <c r="H191" s="41" t="e">
        <f t="shared" si="43"/>
        <v>#DIV/0!</v>
      </c>
      <c r="I191" s="99" t="e">
        <f t="shared" si="44"/>
        <v>#DIV/0!</v>
      </c>
      <c r="J191" s="100" t="e">
        <f t="shared" si="45"/>
        <v>#DIV/0!</v>
      </c>
      <c r="K191" s="41" t="e">
        <f t="shared" si="46"/>
        <v>#DIV/0!</v>
      </c>
    </row>
    <row r="192" spans="1:11" ht="12.75">
      <c r="A192" s="69" t="s">
        <v>61</v>
      </c>
      <c r="B192" s="78" t="s">
        <v>107</v>
      </c>
      <c r="C192" s="71">
        <v>22.98</v>
      </c>
      <c r="D192" s="84"/>
      <c r="E192" s="90">
        <f t="shared" si="47"/>
        <v>0</v>
      </c>
      <c r="F192" s="95" t="e">
        <f t="shared" si="41"/>
        <v>#DIV/0!</v>
      </c>
      <c r="G192" s="96" t="e">
        <f t="shared" si="42"/>
        <v>#DIV/0!</v>
      </c>
      <c r="H192" s="72" t="e">
        <f t="shared" si="43"/>
        <v>#DIV/0!</v>
      </c>
      <c r="I192" s="95" t="e">
        <f t="shared" si="44"/>
        <v>#DIV/0!</v>
      </c>
      <c r="J192" s="96" t="e">
        <f t="shared" si="45"/>
        <v>#DIV/0!</v>
      </c>
      <c r="K192" s="72" t="e">
        <f t="shared" si="46"/>
        <v>#DIV/0!</v>
      </c>
    </row>
    <row r="193" spans="1:11" ht="12.75">
      <c r="A193" s="33"/>
      <c r="B193" s="62" t="s">
        <v>113</v>
      </c>
      <c r="C193" s="83"/>
      <c r="D193" s="85"/>
      <c r="E193" s="91"/>
      <c r="F193" s="97"/>
      <c r="G193" s="98"/>
      <c r="H193" s="36"/>
      <c r="I193" s="97"/>
      <c r="J193" s="98"/>
      <c r="K193" s="36"/>
    </row>
    <row r="194" spans="1:11" ht="12.75">
      <c r="A194" s="33"/>
      <c r="B194" s="62" t="s">
        <v>112</v>
      </c>
      <c r="C194" s="35"/>
      <c r="D194" s="85"/>
      <c r="E194" s="91"/>
      <c r="F194" s="97"/>
      <c r="G194" s="98"/>
      <c r="H194" s="36"/>
      <c r="I194" s="97"/>
      <c r="J194" s="98"/>
      <c r="K194" s="36"/>
    </row>
    <row r="195" spans="1:11" ht="12.75">
      <c r="A195" s="33"/>
      <c r="B195" s="62" t="s">
        <v>123</v>
      </c>
      <c r="C195" s="35">
        <v>32.59</v>
      </c>
      <c r="D195" s="80"/>
      <c r="E195" s="91" t="e">
        <f>AVERAGE(D193:D194)</f>
        <v>#DIV/0!</v>
      </c>
      <c r="F195" s="97" t="e">
        <f>($R$5-$E195)</f>
        <v>#DIV/0!</v>
      </c>
      <c r="G195" s="98" t="e">
        <f>(F195-$C195)</f>
        <v>#DIV/0!</v>
      </c>
      <c r="H195" s="36" t="e">
        <f>(G195)^2</f>
        <v>#DIV/0!</v>
      </c>
      <c r="I195" s="97" t="e">
        <f>($R$5-$E195)/-$R$4</f>
        <v>#DIV/0!</v>
      </c>
      <c r="J195" s="98" t="e">
        <f>(I195-$C195)</f>
        <v>#DIV/0!</v>
      </c>
      <c r="K195" s="36" t="e">
        <f>(J195)^2</f>
        <v>#DIV/0!</v>
      </c>
    </row>
    <row r="196" spans="1:11" ht="12.75">
      <c r="A196" s="33"/>
      <c r="B196" s="62" t="s">
        <v>114</v>
      </c>
      <c r="C196" s="83"/>
      <c r="D196" s="85"/>
      <c r="E196" s="91"/>
      <c r="F196" s="97"/>
      <c r="G196" s="98"/>
      <c r="H196" s="36"/>
      <c r="I196" s="97"/>
      <c r="J196" s="98"/>
      <c r="K196" s="36"/>
    </row>
    <row r="197" spans="1:11" ht="12.75">
      <c r="A197" s="33"/>
      <c r="B197" s="62" t="s">
        <v>115</v>
      </c>
      <c r="C197" s="35"/>
      <c r="D197" s="85"/>
      <c r="E197" s="91"/>
      <c r="F197" s="97"/>
      <c r="G197" s="98"/>
      <c r="H197" s="36"/>
      <c r="I197" s="97"/>
      <c r="J197" s="98"/>
      <c r="K197" s="36"/>
    </row>
    <row r="198" spans="1:11" ht="12.75">
      <c r="A198" s="38"/>
      <c r="B198" s="63" t="s">
        <v>133</v>
      </c>
      <c r="C198" s="40">
        <v>130.77</v>
      </c>
      <c r="D198" s="86"/>
      <c r="E198" s="92" t="e">
        <f>AVERAGE(D196:D197)</f>
        <v>#DIV/0!</v>
      </c>
      <c r="F198" s="99" t="e">
        <f>($R$5-$E198)</f>
        <v>#DIV/0!</v>
      </c>
      <c r="G198" s="100" t="e">
        <f>(F198-$C198)</f>
        <v>#DIV/0!</v>
      </c>
      <c r="H198" s="41" t="e">
        <f>(G198)^2</f>
        <v>#DIV/0!</v>
      </c>
      <c r="I198" s="99" t="e">
        <f>($R$5-$E198)/-$R$4</f>
        <v>#DIV/0!</v>
      </c>
      <c r="J198" s="100" t="e">
        <f>(I198-$C198)</f>
        <v>#DIV/0!</v>
      </c>
      <c r="K198" s="41" t="e">
        <f>(J198)^2</f>
        <v>#DIV/0!</v>
      </c>
    </row>
    <row r="199" spans="1:11" ht="12.75">
      <c r="A199" s="69" t="s">
        <v>62</v>
      </c>
      <c r="B199" s="78" t="s">
        <v>107</v>
      </c>
      <c r="C199" s="71">
        <v>49.41</v>
      </c>
      <c r="D199" s="84"/>
      <c r="E199" s="90">
        <f>D199</f>
        <v>0</v>
      </c>
      <c r="F199" s="95" t="e">
        <f>($R$5-$E199)</f>
        <v>#DIV/0!</v>
      </c>
      <c r="G199" s="96" t="e">
        <f>(F199-$C199)</f>
        <v>#DIV/0!</v>
      </c>
      <c r="H199" s="72" t="e">
        <f>(G199)^2</f>
        <v>#DIV/0!</v>
      </c>
      <c r="I199" s="95" t="e">
        <f>($R$5-$E199)/-$R$4</f>
        <v>#DIV/0!</v>
      </c>
      <c r="J199" s="96" t="e">
        <f>(I199-$C199)</f>
        <v>#DIV/0!</v>
      </c>
      <c r="K199" s="72" t="e">
        <f>(J199)^2</f>
        <v>#DIV/0!</v>
      </c>
    </row>
    <row r="200" spans="1:11" ht="12.75">
      <c r="A200" s="33"/>
      <c r="B200" s="62" t="s">
        <v>109</v>
      </c>
      <c r="C200" s="35">
        <v>72.8</v>
      </c>
      <c r="D200" s="85"/>
      <c r="E200" s="91">
        <f>D200</f>
        <v>0</v>
      </c>
      <c r="F200" s="97" t="e">
        <f>($R$5-$E200)</f>
        <v>#DIV/0!</v>
      </c>
      <c r="G200" s="98" t="e">
        <f>(F200-$C200)</f>
        <v>#DIV/0!</v>
      </c>
      <c r="H200" s="36" t="e">
        <f>(G200)^2</f>
        <v>#DIV/0!</v>
      </c>
      <c r="I200" s="97" t="e">
        <f>($R$5-$E200)/-$R$4</f>
        <v>#DIV/0!</v>
      </c>
      <c r="J200" s="98" t="e">
        <f>(I200-$C200)</f>
        <v>#DIV/0!</v>
      </c>
      <c r="K200" s="36" t="e">
        <f>(J200)^2</f>
        <v>#DIV/0!</v>
      </c>
    </row>
    <row r="201" spans="1:11" ht="12.75">
      <c r="A201" s="33"/>
      <c r="B201" s="62" t="s">
        <v>113</v>
      </c>
      <c r="C201" s="35"/>
      <c r="D201" s="85"/>
      <c r="E201" s="91"/>
      <c r="F201" s="97"/>
      <c r="G201" s="98"/>
      <c r="H201" s="36"/>
      <c r="I201" s="97"/>
      <c r="J201" s="98"/>
      <c r="K201" s="36"/>
    </row>
    <row r="202" spans="1:11" ht="12.75">
      <c r="A202" s="33"/>
      <c r="B202" s="62" t="s">
        <v>112</v>
      </c>
      <c r="C202" s="35"/>
      <c r="D202" s="85"/>
      <c r="E202" s="91"/>
      <c r="F202" s="97"/>
      <c r="G202" s="98"/>
      <c r="H202" s="36"/>
      <c r="I202" s="97"/>
      <c r="J202" s="98"/>
      <c r="K202" s="36"/>
    </row>
    <row r="203" spans="1:11" ht="12.75">
      <c r="A203" s="33"/>
      <c r="B203" s="62" t="s">
        <v>114</v>
      </c>
      <c r="C203" s="35"/>
      <c r="D203" s="85"/>
      <c r="E203" s="91"/>
      <c r="F203" s="97"/>
      <c r="G203" s="98"/>
      <c r="H203" s="36"/>
      <c r="I203" s="97"/>
      <c r="J203" s="98"/>
      <c r="K203" s="36"/>
    </row>
    <row r="204" spans="1:11" ht="12.75">
      <c r="A204" s="38"/>
      <c r="B204" s="63" t="s">
        <v>134</v>
      </c>
      <c r="C204" s="40">
        <v>27.06</v>
      </c>
      <c r="D204" s="86"/>
      <c r="E204" s="92" t="e">
        <f>AVERAGE(D201:D203)</f>
        <v>#DIV/0!</v>
      </c>
      <c r="F204" s="99" t="e">
        <f>($R$5-$E204)</f>
        <v>#DIV/0!</v>
      </c>
      <c r="G204" s="100" t="e">
        <f>(F204-$C204)</f>
        <v>#DIV/0!</v>
      </c>
      <c r="H204" s="41" t="e">
        <f>(G204)^2</f>
        <v>#DIV/0!</v>
      </c>
      <c r="I204" s="99" t="e">
        <f>($R$5-$E204)/-$R$4</f>
        <v>#DIV/0!</v>
      </c>
      <c r="J204" s="100" t="e">
        <f>(I204-$C204)</f>
        <v>#DIV/0!</v>
      </c>
      <c r="K204" s="41" t="e">
        <f>(J204)^2</f>
        <v>#DIV/0!</v>
      </c>
    </row>
    <row r="205" spans="1:11" ht="12.75">
      <c r="A205" s="69" t="s">
        <v>63</v>
      </c>
      <c r="B205" s="78" t="s">
        <v>107</v>
      </c>
      <c r="C205" s="71">
        <v>24</v>
      </c>
      <c r="D205" s="84"/>
      <c r="E205" s="90">
        <f>D205</f>
        <v>0</v>
      </c>
      <c r="F205" s="95" t="e">
        <f>($R$5-$E205)</f>
        <v>#DIV/0!</v>
      </c>
      <c r="G205" s="96" t="e">
        <f>(F205-$C205)</f>
        <v>#DIV/0!</v>
      </c>
      <c r="H205" s="72" t="e">
        <f>(G205)^2</f>
        <v>#DIV/0!</v>
      </c>
      <c r="I205" s="95" t="e">
        <f>($R$5-$E205)/-$R$4</f>
        <v>#DIV/0!</v>
      </c>
      <c r="J205" s="96" t="e">
        <f>(I205-$C205)</f>
        <v>#DIV/0!</v>
      </c>
      <c r="K205" s="72" t="e">
        <f>(J205)^2</f>
        <v>#DIV/0!</v>
      </c>
    </row>
    <row r="206" spans="1:11" ht="12.75">
      <c r="A206" s="33"/>
      <c r="B206" s="62" t="s">
        <v>113</v>
      </c>
      <c r="C206" s="83"/>
      <c r="D206" s="85"/>
      <c r="E206" s="91"/>
      <c r="F206" s="97"/>
      <c r="G206" s="98"/>
      <c r="H206" s="36"/>
      <c r="I206" s="97"/>
      <c r="J206" s="98"/>
      <c r="K206" s="36"/>
    </row>
    <row r="207" spans="1:11" ht="12.75">
      <c r="A207" s="33"/>
      <c r="B207" s="62" t="s">
        <v>112</v>
      </c>
      <c r="C207" s="35"/>
      <c r="D207" s="85"/>
      <c r="E207" s="91"/>
      <c r="F207" s="97"/>
      <c r="G207" s="98"/>
      <c r="H207" s="36"/>
      <c r="I207" s="97"/>
      <c r="J207" s="98"/>
      <c r="K207" s="36"/>
    </row>
    <row r="208" spans="1:11" ht="12.75">
      <c r="A208" s="33"/>
      <c r="B208" s="62" t="s">
        <v>123</v>
      </c>
      <c r="C208" s="35">
        <v>27.1</v>
      </c>
      <c r="D208" s="80"/>
      <c r="E208" s="91" t="e">
        <f>AVERAGE(D206:D207)</f>
        <v>#DIV/0!</v>
      </c>
      <c r="F208" s="97" t="e">
        <f>($R$5-$E208)</f>
        <v>#DIV/0!</v>
      </c>
      <c r="G208" s="98" t="e">
        <f>(F208-$C208)</f>
        <v>#DIV/0!</v>
      </c>
      <c r="H208" s="36" t="e">
        <f>(G208)^2</f>
        <v>#DIV/0!</v>
      </c>
      <c r="I208" s="97" t="e">
        <f>($R$5-$E208)/-$R$4</f>
        <v>#DIV/0!</v>
      </c>
      <c r="J208" s="98" t="e">
        <f>(I208-$C208)</f>
        <v>#DIV/0!</v>
      </c>
      <c r="K208" s="36" t="e">
        <f>(J208)^2</f>
        <v>#DIV/0!</v>
      </c>
    </row>
    <row r="209" spans="1:11" ht="12.75">
      <c r="A209" s="33"/>
      <c r="B209" s="62" t="s">
        <v>114</v>
      </c>
      <c r="C209" s="83"/>
      <c r="D209" s="85"/>
      <c r="E209" s="91"/>
      <c r="F209" s="97"/>
      <c r="G209" s="98"/>
      <c r="H209" s="36"/>
      <c r="I209" s="97"/>
      <c r="J209" s="98"/>
      <c r="K209" s="36"/>
    </row>
    <row r="210" spans="1:11" ht="12.75">
      <c r="A210" s="33"/>
      <c r="B210" s="62" t="s">
        <v>115</v>
      </c>
      <c r="C210" s="35"/>
      <c r="D210" s="85"/>
      <c r="E210" s="91"/>
      <c r="F210" s="97"/>
      <c r="G210" s="98"/>
      <c r="H210" s="36"/>
      <c r="I210" s="97"/>
      <c r="J210" s="98"/>
      <c r="K210" s="36"/>
    </row>
    <row r="211" spans="1:11" ht="12.75">
      <c r="A211" s="38"/>
      <c r="B211" s="63" t="s">
        <v>133</v>
      </c>
      <c r="C211" s="40">
        <v>68.8</v>
      </c>
      <c r="D211" s="86"/>
      <c r="E211" s="92" t="e">
        <f>AVERAGE(D209:D210)</f>
        <v>#DIV/0!</v>
      </c>
      <c r="F211" s="99" t="e">
        <f>($R$5-$E211)</f>
        <v>#DIV/0!</v>
      </c>
      <c r="G211" s="100" t="e">
        <f>(F211-$C211)</f>
        <v>#DIV/0!</v>
      </c>
      <c r="H211" s="41" t="e">
        <f>(G211)^2</f>
        <v>#DIV/0!</v>
      </c>
      <c r="I211" s="99" t="e">
        <f>($R$5-$E211)/-$R$4</f>
        <v>#DIV/0!</v>
      </c>
      <c r="J211" s="100" t="e">
        <f>(I211-$C211)</f>
        <v>#DIV/0!</v>
      </c>
      <c r="K211" s="41" t="e">
        <f>(J211)^2</f>
        <v>#DIV/0!</v>
      </c>
    </row>
    <row r="212" spans="1:11" ht="12.75">
      <c r="A212" s="69" t="s">
        <v>64</v>
      </c>
      <c r="B212" s="78" t="s">
        <v>107</v>
      </c>
      <c r="C212" s="71">
        <v>42.9</v>
      </c>
      <c r="D212" s="84"/>
      <c r="E212" s="90">
        <f>D212</f>
        <v>0</v>
      </c>
      <c r="F212" s="95" t="e">
        <f>($R$5-$E212)</f>
        <v>#DIV/0!</v>
      </c>
      <c r="G212" s="96" t="e">
        <f>(F212-$C212)</f>
        <v>#DIV/0!</v>
      </c>
      <c r="H212" s="72" t="e">
        <f>(G212)^2</f>
        <v>#DIV/0!</v>
      </c>
      <c r="I212" s="95" t="e">
        <f>($R$5-$E212)/-$R$4</f>
        <v>#DIV/0!</v>
      </c>
      <c r="J212" s="96" t="e">
        <f>(I212-$C212)</f>
        <v>#DIV/0!</v>
      </c>
      <c r="K212" s="72" t="e">
        <f>(J212)^2</f>
        <v>#DIV/0!</v>
      </c>
    </row>
    <row r="213" spans="1:11" ht="12.75">
      <c r="A213" s="33"/>
      <c r="B213" s="62" t="s">
        <v>109</v>
      </c>
      <c r="C213" s="83"/>
      <c r="D213" s="85"/>
      <c r="E213" s="91"/>
      <c r="F213" s="97"/>
      <c r="G213" s="98"/>
      <c r="H213" s="36"/>
      <c r="I213" s="97"/>
      <c r="J213" s="98"/>
      <c r="K213" s="36"/>
    </row>
    <row r="214" spans="1:11" ht="12.75">
      <c r="A214" s="33"/>
      <c r="B214" s="62" t="s">
        <v>113</v>
      </c>
      <c r="C214" s="35"/>
      <c r="D214" s="85"/>
      <c r="E214" s="91"/>
      <c r="F214" s="97"/>
      <c r="G214" s="98"/>
      <c r="H214" s="36"/>
      <c r="I214" s="97"/>
      <c r="J214" s="98"/>
      <c r="K214" s="36"/>
    </row>
    <row r="215" spans="1:11" ht="12.75">
      <c r="A215" s="33"/>
      <c r="B215" s="62" t="s">
        <v>125</v>
      </c>
      <c r="C215" s="35">
        <v>56.9</v>
      </c>
      <c r="D215" s="80"/>
      <c r="E215" s="91" t="e">
        <f>AVERAGE(D213:D214)</f>
        <v>#DIV/0!</v>
      </c>
      <c r="F215" s="97" t="e">
        <f>($R$5-$E215)</f>
        <v>#DIV/0!</v>
      </c>
      <c r="G215" s="98" t="e">
        <f>(F215-$C215)</f>
        <v>#DIV/0!</v>
      </c>
      <c r="H215" s="36" t="e">
        <f>(G215)^2</f>
        <v>#DIV/0!</v>
      </c>
      <c r="I215" s="97" t="e">
        <f>($R$5-$E215)/-$R$4</f>
        <v>#DIV/0!</v>
      </c>
      <c r="J215" s="98" t="e">
        <f>(I215-$C215)</f>
        <v>#DIV/0!</v>
      </c>
      <c r="K215" s="36" t="e">
        <f>(J215)^2</f>
        <v>#DIV/0!</v>
      </c>
    </row>
    <row r="216" spans="1:11" ht="12.75">
      <c r="A216" s="33"/>
      <c r="B216" s="62" t="s">
        <v>112</v>
      </c>
      <c r="C216" s="83"/>
      <c r="D216" s="85"/>
      <c r="E216" s="91"/>
      <c r="F216" s="97"/>
      <c r="G216" s="98"/>
      <c r="H216" s="36"/>
      <c r="I216" s="97"/>
      <c r="J216" s="98"/>
      <c r="K216" s="36"/>
    </row>
    <row r="217" spans="1:11" ht="12.75">
      <c r="A217" s="33"/>
      <c r="B217" s="62" t="s">
        <v>114</v>
      </c>
      <c r="C217" s="35"/>
      <c r="D217" s="85"/>
      <c r="E217" s="91"/>
      <c r="F217" s="97"/>
      <c r="G217" s="98"/>
      <c r="H217" s="36"/>
      <c r="I217" s="97"/>
      <c r="J217" s="98"/>
      <c r="K217" s="36"/>
    </row>
    <row r="218" spans="1:11" ht="12.75">
      <c r="A218" s="38"/>
      <c r="B218" s="63" t="s">
        <v>130</v>
      </c>
      <c r="C218" s="40">
        <v>24.6</v>
      </c>
      <c r="D218" s="86"/>
      <c r="E218" s="92" t="e">
        <f>AVERAGE(D216:D217)</f>
        <v>#DIV/0!</v>
      </c>
      <c r="F218" s="99" t="e">
        <f>($R$5-$E218)</f>
        <v>#DIV/0!</v>
      </c>
      <c r="G218" s="100" t="e">
        <f>(F218-$C218)</f>
        <v>#DIV/0!</v>
      </c>
      <c r="H218" s="41" t="e">
        <f>(G218)^2</f>
        <v>#DIV/0!</v>
      </c>
      <c r="I218" s="99" t="e">
        <f>($R$5-$E218)/-$R$4</f>
        <v>#DIV/0!</v>
      </c>
      <c r="J218" s="100" t="e">
        <f>(I218-$C218)</f>
        <v>#DIV/0!</v>
      </c>
      <c r="K218" s="41" t="e">
        <f>(J218)^2</f>
        <v>#DIV/0!</v>
      </c>
    </row>
    <row r="219" spans="1:11" ht="12.75">
      <c r="A219" s="69" t="s">
        <v>65</v>
      </c>
      <c r="B219" s="78" t="s">
        <v>108</v>
      </c>
      <c r="C219" s="71">
        <v>219.6</v>
      </c>
      <c r="D219" s="84"/>
      <c r="E219" s="90">
        <f>D219</f>
        <v>0</v>
      </c>
      <c r="F219" s="95" t="e">
        <f>($R$5-$E219)</f>
        <v>#DIV/0!</v>
      </c>
      <c r="G219" s="96" t="e">
        <f>(F219-$C219)</f>
        <v>#DIV/0!</v>
      </c>
      <c r="H219" s="72" t="e">
        <f>(G219)^2</f>
        <v>#DIV/0!</v>
      </c>
      <c r="I219" s="95" t="e">
        <f>($R$5-$E219)/-$R$4</f>
        <v>#DIV/0!</v>
      </c>
      <c r="J219" s="96" t="e">
        <f>(I219-$C219)</f>
        <v>#DIV/0!</v>
      </c>
      <c r="K219" s="72" t="e">
        <f>(J219)^2</f>
        <v>#DIV/0!</v>
      </c>
    </row>
    <row r="220" spans="1:11" ht="12.75">
      <c r="A220" s="33"/>
      <c r="B220" s="62" t="s">
        <v>109</v>
      </c>
      <c r="C220" s="83"/>
      <c r="D220" s="85"/>
      <c r="E220" s="91"/>
      <c r="F220" s="97"/>
      <c r="G220" s="98"/>
      <c r="H220" s="36"/>
      <c r="I220" s="97"/>
      <c r="J220" s="98"/>
      <c r="K220" s="36"/>
    </row>
    <row r="221" spans="1:11" ht="12.75">
      <c r="A221" s="33"/>
      <c r="B221" s="62" t="s">
        <v>113</v>
      </c>
      <c r="C221" s="35"/>
      <c r="D221" s="85"/>
      <c r="E221" s="91"/>
      <c r="F221" s="97"/>
      <c r="G221" s="98"/>
      <c r="H221" s="36"/>
      <c r="I221" s="97"/>
      <c r="J221" s="98"/>
      <c r="K221" s="36"/>
    </row>
    <row r="222" spans="1:11" ht="12.75">
      <c r="A222" s="33"/>
      <c r="B222" s="62" t="s">
        <v>125</v>
      </c>
      <c r="C222" s="35">
        <v>38.2</v>
      </c>
      <c r="D222" s="80"/>
      <c r="E222" s="91" t="e">
        <f>AVERAGE(D220:D221)</f>
        <v>#DIV/0!</v>
      </c>
      <c r="F222" s="97" t="e">
        <f>($R$5-$E222)</f>
        <v>#DIV/0!</v>
      </c>
      <c r="G222" s="98" t="e">
        <f>(F222-$C222)</f>
        <v>#DIV/0!</v>
      </c>
      <c r="H222" s="36" t="e">
        <f>(G222)^2</f>
        <v>#DIV/0!</v>
      </c>
      <c r="I222" s="97" t="e">
        <f>($R$5-$E222)/-$R$4</f>
        <v>#DIV/0!</v>
      </c>
      <c r="J222" s="98" t="e">
        <f>(I222-$C222)</f>
        <v>#DIV/0!</v>
      </c>
      <c r="K222" s="36" t="e">
        <f>(J222)^2</f>
        <v>#DIV/0!</v>
      </c>
    </row>
    <row r="223" spans="1:11" ht="12.75">
      <c r="A223" s="33"/>
      <c r="B223" s="62" t="s">
        <v>112</v>
      </c>
      <c r="C223" s="83"/>
      <c r="D223" s="85"/>
      <c r="E223" s="91"/>
      <c r="F223" s="97"/>
      <c r="G223" s="98"/>
      <c r="H223" s="36"/>
      <c r="I223" s="97"/>
      <c r="J223" s="98"/>
      <c r="K223" s="36"/>
    </row>
    <row r="224" spans="1:11" ht="12.75">
      <c r="A224" s="33"/>
      <c r="B224" s="62" t="s">
        <v>114</v>
      </c>
      <c r="C224" s="35"/>
      <c r="D224" s="85"/>
      <c r="E224" s="91"/>
      <c r="F224" s="97"/>
      <c r="G224" s="98"/>
      <c r="H224" s="36"/>
      <c r="I224" s="97"/>
      <c r="J224" s="98"/>
      <c r="K224" s="36"/>
    </row>
    <row r="225" spans="1:11" ht="12.75">
      <c r="A225" s="38"/>
      <c r="B225" s="63" t="s">
        <v>130</v>
      </c>
      <c r="C225" s="40">
        <v>23.4</v>
      </c>
      <c r="D225" s="86"/>
      <c r="E225" s="92" t="e">
        <f>AVERAGE(D223:D224)</f>
        <v>#DIV/0!</v>
      </c>
      <c r="F225" s="99" t="e">
        <f>($R$5-$E225)</f>
        <v>#DIV/0!</v>
      </c>
      <c r="G225" s="100" t="e">
        <f>(F225-$C225)</f>
        <v>#DIV/0!</v>
      </c>
      <c r="H225" s="41" t="e">
        <f>(G225)^2</f>
        <v>#DIV/0!</v>
      </c>
      <c r="I225" s="99" t="e">
        <f>($R$5-$E225)/-$R$4</f>
        <v>#DIV/0!</v>
      </c>
      <c r="J225" s="100" t="e">
        <f>(I225-$C225)</f>
        <v>#DIV/0!</v>
      </c>
      <c r="K225" s="41" t="e">
        <f>(J225)^2</f>
        <v>#DIV/0!</v>
      </c>
    </row>
    <row r="226" spans="1:11" ht="12.75">
      <c r="A226" s="69" t="s">
        <v>66</v>
      </c>
      <c r="B226" s="78" t="s">
        <v>108</v>
      </c>
      <c r="C226" s="71">
        <v>125.9</v>
      </c>
      <c r="D226" s="84"/>
      <c r="E226" s="90">
        <f>D226</f>
        <v>0</v>
      </c>
      <c r="F226" s="95" t="e">
        <f>($R$5-$E226)</f>
        <v>#DIV/0!</v>
      </c>
      <c r="G226" s="96" t="e">
        <f>(F226-$C226)</f>
        <v>#DIV/0!</v>
      </c>
      <c r="H226" s="72" t="e">
        <f>(G226)^2</f>
        <v>#DIV/0!</v>
      </c>
      <c r="I226" s="95" t="e">
        <f>($R$5-$E226)/-$R$4</f>
        <v>#DIV/0!</v>
      </c>
      <c r="J226" s="96" t="e">
        <f>(I226-$C226)</f>
        <v>#DIV/0!</v>
      </c>
      <c r="K226" s="72" t="e">
        <f>(J226)^2</f>
        <v>#DIV/0!</v>
      </c>
    </row>
    <row r="227" spans="1:11" ht="12.75">
      <c r="A227" s="33" t="s">
        <v>67</v>
      </c>
      <c r="B227" s="62" t="s">
        <v>109</v>
      </c>
      <c r="C227" s="35">
        <v>28.12</v>
      </c>
      <c r="D227" s="85"/>
      <c r="E227" s="91">
        <f>D227</f>
        <v>0</v>
      </c>
      <c r="F227" s="97" t="e">
        <f>($R$5-$E227)</f>
        <v>#DIV/0!</v>
      </c>
      <c r="G227" s="98" t="e">
        <f>(F227-$C227)</f>
        <v>#DIV/0!</v>
      </c>
      <c r="H227" s="36" t="e">
        <f>(G227)^2</f>
        <v>#DIV/0!</v>
      </c>
      <c r="I227" s="97" t="e">
        <f>($R$5-$E227)/-$R$4</f>
        <v>#DIV/0!</v>
      </c>
      <c r="J227" s="98" t="e">
        <f>(I227-$C227)</f>
        <v>#DIV/0!</v>
      </c>
      <c r="K227" s="36" t="e">
        <f>(J227)^2</f>
        <v>#DIV/0!</v>
      </c>
    </row>
    <row r="228" spans="1:11" ht="12.75">
      <c r="A228" s="33"/>
      <c r="B228" s="62" t="s">
        <v>113</v>
      </c>
      <c r="C228" s="83"/>
      <c r="D228" s="85"/>
      <c r="E228" s="91"/>
      <c r="F228" s="97"/>
      <c r="G228" s="98"/>
      <c r="H228" s="36"/>
      <c r="I228" s="97"/>
      <c r="J228" s="98"/>
      <c r="K228" s="36"/>
    </row>
    <row r="229" spans="1:11" ht="12.75">
      <c r="A229" s="33"/>
      <c r="B229" s="62" t="s">
        <v>112</v>
      </c>
      <c r="C229" s="35"/>
      <c r="D229" s="85"/>
      <c r="E229" s="91"/>
      <c r="F229" s="97"/>
      <c r="G229" s="98"/>
      <c r="H229" s="36"/>
      <c r="I229" s="97"/>
      <c r="J229" s="98"/>
      <c r="K229" s="36"/>
    </row>
    <row r="230" spans="1:11" ht="12.75">
      <c r="A230" s="33"/>
      <c r="B230" s="62" t="s">
        <v>114</v>
      </c>
      <c r="C230" s="35"/>
      <c r="D230" s="85"/>
      <c r="E230" s="91"/>
      <c r="F230" s="97"/>
      <c r="G230" s="98"/>
      <c r="H230" s="36"/>
      <c r="I230" s="97"/>
      <c r="J230" s="98"/>
      <c r="K230" s="36"/>
    </row>
    <row r="231" spans="1:11" ht="12.75">
      <c r="A231" s="38"/>
      <c r="B231" s="63" t="s">
        <v>134</v>
      </c>
      <c r="C231" s="40">
        <v>28.41</v>
      </c>
      <c r="D231" s="86"/>
      <c r="E231" s="92" t="e">
        <f>AVERAGE(D228:D230)</f>
        <v>#DIV/0!</v>
      </c>
      <c r="F231" s="99" t="e">
        <f aca="true" t="shared" si="48" ref="F231:F237">($R$5-$E231)</f>
        <v>#DIV/0!</v>
      </c>
      <c r="G231" s="100" t="e">
        <f aca="true" t="shared" si="49" ref="G231:G237">(F231-$C231)</f>
        <v>#DIV/0!</v>
      </c>
      <c r="H231" s="41" t="e">
        <f aca="true" t="shared" si="50" ref="H231:H237">(G231)^2</f>
        <v>#DIV/0!</v>
      </c>
      <c r="I231" s="99" t="e">
        <f aca="true" t="shared" si="51" ref="I231:I237">($R$5-$E231)/-$R$4</f>
        <v>#DIV/0!</v>
      </c>
      <c r="J231" s="100" t="e">
        <f aca="true" t="shared" si="52" ref="J231:J237">(I231-$C231)</f>
        <v>#DIV/0!</v>
      </c>
      <c r="K231" s="41" t="e">
        <f aca="true" t="shared" si="53" ref="K231:K237">(J231)^2</f>
        <v>#DIV/0!</v>
      </c>
    </row>
    <row r="232" spans="1:11" ht="12.75">
      <c r="A232" s="69" t="s">
        <v>68</v>
      </c>
      <c r="B232" s="78" t="s">
        <v>108</v>
      </c>
      <c r="C232" s="71">
        <v>210.45</v>
      </c>
      <c r="D232" s="84"/>
      <c r="E232" s="90">
        <f aca="true" t="shared" si="54" ref="E232:E237">D232</f>
        <v>0</v>
      </c>
      <c r="F232" s="95" t="e">
        <f t="shared" si="48"/>
        <v>#DIV/0!</v>
      </c>
      <c r="G232" s="96" t="e">
        <f t="shared" si="49"/>
        <v>#DIV/0!</v>
      </c>
      <c r="H232" s="72" t="e">
        <f t="shared" si="50"/>
        <v>#DIV/0!</v>
      </c>
      <c r="I232" s="95" t="e">
        <f t="shared" si="51"/>
        <v>#DIV/0!</v>
      </c>
      <c r="J232" s="96" t="e">
        <f t="shared" si="52"/>
        <v>#DIV/0!</v>
      </c>
      <c r="K232" s="72" t="e">
        <f t="shared" si="53"/>
        <v>#DIV/0!</v>
      </c>
    </row>
    <row r="233" spans="1:11" ht="12.75">
      <c r="A233" s="33"/>
      <c r="B233" s="62" t="s">
        <v>109</v>
      </c>
      <c r="C233" s="35">
        <v>134.37</v>
      </c>
      <c r="D233" s="85"/>
      <c r="E233" s="91">
        <f t="shared" si="54"/>
        <v>0</v>
      </c>
      <c r="F233" s="97" t="e">
        <f t="shared" si="48"/>
        <v>#DIV/0!</v>
      </c>
      <c r="G233" s="98" t="e">
        <f t="shared" si="49"/>
        <v>#DIV/0!</v>
      </c>
      <c r="H233" s="36" t="e">
        <f t="shared" si="50"/>
        <v>#DIV/0!</v>
      </c>
      <c r="I233" s="97" t="e">
        <f t="shared" si="51"/>
        <v>#DIV/0!</v>
      </c>
      <c r="J233" s="98" t="e">
        <f t="shared" si="52"/>
        <v>#DIV/0!</v>
      </c>
      <c r="K233" s="36" t="e">
        <f t="shared" si="53"/>
        <v>#DIV/0!</v>
      </c>
    </row>
    <row r="234" spans="1:11" ht="12.75">
      <c r="A234" s="33"/>
      <c r="B234" s="62" t="s">
        <v>113</v>
      </c>
      <c r="C234" s="35">
        <v>165.25</v>
      </c>
      <c r="D234" s="85"/>
      <c r="E234" s="91">
        <f t="shared" si="54"/>
        <v>0</v>
      </c>
      <c r="F234" s="97" t="e">
        <f t="shared" si="48"/>
        <v>#DIV/0!</v>
      </c>
      <c r="G234" s="98" t="e">
        <f t="shared" si="49"/>
        <v>#DIV/0!</v>
      </c>
      <c r="H234" s="36" t="e">
        <f t="shared" si="50"/>
        <v>#DIV/0!</v>
      </c>
      <c r="I234" s="97" t="e">
        <f t="shared" si="51"/>
        <v>#DIV/0!</v>
      </c>
      <c r="J234" s="98" t="e">
        <f t="shared" si="52"/>
        <v>#DIV/0!</v>
      </c>
      <c r="K234" s="36" t="e">
        <f t="shared" si="53"/>
        <v>#DIV/0!</v>
      </c>
    </row>
    <row r="235" spans="1:11" ht="12.75">
      <c r="A235" s="33"/>
      <c r="B235" s="62" t="s">
        <v>112</v>
      </c>
      <c r="C235" s="35">
        <v>29.03</v>
      </c>
      <c r="D235" s="85"/>
      <c r="E235" s="91">
        <f t="shared" si="54"/>
        <v>0</v>
      </c>
      <c r="F235" s="97" t="e">
        <f t="shared" si="48"/>
        <v>#DIV/0!</v>
      </c>
      <c r="G235" s="98" t="e">
        <f t="shared" si="49"/>
        <v>#DIV/0!</v>
      </c>
      <c r="H235" s="36" t="e">
        <f t="shared" si="50"/>
        <v>#DIV/0!</v>
      </c>
      <c r="I235" s="97" t="e">
        <f t="shared" si="51"/>
        <v>#DIV/0!</v>
      </c>
      <c r="J235" s="98" t="e">
        <f t="shared" si="52"/>
        <v>#DIV/0!</v>
      </c>
      <c r="K235" s="36" t="e">
        <f t="shared" si="53"/>
        <v>#DIV/0!</v>
      </c>
    </row>
    <row r="236" spans="1:11" ht="12.75">
      <c r="A236" s="38"/>
      <c r="B236" s="63" t="s">
        <v>114</v>
      </c>
      <c r="C236" s="40">
        <v>34.02</v>
      </c>
      <c r="D236" s="81"/>
      <c r="E236" s="92">
        <f t="shared" si="54"/>
        <v>0</v>
      </c>
      <c r="F236" s="99" t="e">
        <f t="shared" si="48"/>
        <v>#DIV/0!</v>
      </c>
      <c r="G236" s="100" t="e">
        <f t="shared" si="49"/>
        <v>#DIV/0!</v>
      </c>
      <c r="H236" s="41" t="e">
        <f t="shared" si="50"/>
        <v>#DIV/0!</v>
      </c>
      <c r="I236" s="99" t="e">
        <f t="shared" si="51"/>
        <v>#DIV/0!</v>
      </c>
      <c r="J236" s="100" t="e">
        <f t="shared" si="52"/>
        <v>#DIV/0!</v>
      </c>
      <c r="K236" s="41" t="e">
        <f t="shared" si="53"/>
        <v>#DIV/0!</v>
      </c>
    </row>
    <row r="237" spans="1:11" ht="12.75">
      <c r="A237" s="69" t="s">
        <v>69</v>
      </c>
      <c r="B237" s="78" t="s">
        <v>108</v>
      </c>
      <c r="C237" s="71">
        <v>35.6</v>
      </c>
      <c r="D237" s="84"/>
      <c r="E237" s="90">
        <f t="shared" si="54"/>
        <v>0</v>
      </c>
      <c r="F237" s="95" t="e">
        <f t="shared" si="48"/>
        <v>#DIV/0!</v>
      </c>
      <c r="G237" s="96" t="e">
        <f t="shared" si="49"/>
        <v>#DIV/0!</v>
      </c>
      <c r="H237" s="72" t="e">
        <f t="shared" si="50"/>
        <v>#DIV/0!</v>
      </c>
      <c r="I237" s="95" t="e">
        <f t="shared" si="51"/>
        <v>#DIV/0!</v>
      </c>
      <c r="J237" s="96" t="e">
        <f t="shared" si="52"/>
        <v>#DIV/0!</v>
      </c>
      <c r="K237" s="72" t="e">
        <f t="shared" si="53"/>
        <v>#DIV/0!</v>
      </c>
    </row>
    <row r="238" spans="1:11" ht="12.75">
      <c r="A238" s="33"/>
      <c r="B238" s="62" t="s">
        <v>113</v>
      </c>
      <c r="C238" s="83"/>
      <c r="D238" s="85"/>
      <c r="E238" s="91"/>
      <c r="F238" s="97"/>
      <c r="G238" s="98"/>
      <c r="H238" s="36"/>
      <c r="I238" s="97"/>
      <c r="J238" s="98"/>
      <c r="K238" s="36"/>
    </row>
    <row r="239" spans="1:11" ht="12.75">
      <c r="A239" s="33"/>
      <c r="B239" s="62" t="s">
        <v>112</v>
      </c>
      <c r="C239" s="35"/>
      <c r="D239" s="85"/>
      <c r="E239" s="91"/>
      <c r="F239" s="97"/>
      <c r="G239" s="98"/>
      <c r="H239" s="36"/>
      <c r="I239" s="97"/>
      <c r="J239" s="98"/>
      <c r="K239" s="36"/>
    </row>
    <row r="240" spans="1:11" ht="12.75">
      <c r="A240" s="33"/>
      <c r="B240" s="62" t="s">
        <v>123</v>
      </c>
      <c r="C240" s="35">
        <v>121.6</v>
      </c>
      <c r="D240" s="80"/>
      <c r="E240" s="91" t="e">
        <f>AVERAGE(D238:D239)</f>
        <v>#DIV/0!</v>
      </c>
      <c r="F240" s="97" t="e">
        <f>($R$5-$E240)</f>
        <v>#DIV/0!</v>
      </c>
      <c r="G240" s="98" t="e">
        <f>(F240-$C240)</f>
        <v>#DIV/0!</v>
      </c>
      <c r="H240" s="36" t="e">
        <f>(G240)^2</f>
        <v>#DIV/0!</v>
      </c>
      <c r="I240" s="97" t="e">
        <f>($R$5-$E240)/-$R$4</f>
        <v>#DIV/0!</v>
      </c>
      <c r="J240" s="98" t="e">
        <f>(I240-$C240)</f>
        <v>#DIV/0!</v>
      </c>
      <c r="K240" s="36" t="e">
        <f>(J240)^2</f>
        <v>#DIV/0!</v>
      </c>
    </row>
    <row r="241" spans="1:11" ht="12.75">
      <c r="A241" s="33"/>
      <c r="B241" s="62" t="s">
        <v>114</v>
      </c>
      <c r="C241" s="83"/>
      <c r="D241" s="85"/>
      <c r="E241" s="91"/>
      <c r="F241" s="97"/>
      <c r="G241" s="98"/>
      <c r="H241" s="36"/>
      <c r="I241" s="97"/>
      <c r="J241" s="98"/>
      <c r="K241" s="36"/>
    </row>
    <row r="242" spans="1:11" ht="12.75">
      <c r="A242" s="33"/>
      <c r="B242" s="62" t="s">
        <v>115</v>
      </c>
      <c r="C242" s="35"/>
      <c r="D242" s="85"/>
      <c r="E242" s="91"/>
      <c r="F242" s="97"/>
      <c r="G242" s="98"/>
      <c r="H242" s="36"/>
      <c r="I242" s="97"/>
      <c r="J242" s="98"/>
      <c r="K242" s="36"/>
    </row>
    <row r="243" spans="1:11" ht="12.75">
      <c r="A243" s="38"/>
      <c r="B243" s="63" t="s">
        <v>133</v>
      </c>
      <c r="C243" s="40">
        <v>108.3</v>
      </c>
      <c r="D243" s="86"/>
      <c r="E243" s="92" t="e">
        <f>AVERAGE(D241:D242)</f>
        <v>#DIV/0!</v>
      </c>
      <c r="F243" s="99" t="e">
        <f aca="true" t="shared" si="55" ref="F243:F248">($R$5-$E243)</f>
        <v>#DIV/0!</v>
      </c>
      <c r="G243" s="100" t="e">
        <f aca="true" t="shared" si="56" ref="G243:G248">(F243-$C243)</f>
        <v>#DIV/0!</v>
      </c>
      <c r="H243" s="41" t="e">
        <f aca="true" t="shared" si="57" ref="H243:H248">(G243)^2</f>
        <v>#DIV/0!</v>
      </c>
      <c r="I243" s="99" t="e">
        <f aca="true" t="shared" si="58" ref="I243:I248">($R$5-$E243)/-$R$4</f>
        <v>#DIV/0!</v>
      </c>
      <c r="J243" s="100" t="e">
        <f aca="true" t="shared" si="59" ref="J243:J248">(I243-$C243)</f>
        <v>#DIV/0!</v>
      </c>
      <c r="K243" s="41" t="e">
        <f aca="true" t="shared" si="60" ref="K243:K248">(J243)^2</f>
        <v>#DIV/0!</v>
      </c>
    </row>
    <row r="244" spans="1:11" ht="12.75">
      <c r="A244" s="69" t="s">
        <v>70</v>
      </c>
      <c r="B244" s="78" t="s">
        <v>108</v>
      </c>
      <c r="C244" s="71">
        <v>153.3</v>
      </c>
      <c r="D244" s="84"/>
      <c r="E244" s="90">
        <f>D244</f>
        <v>0</v>
      </c>
      <c r="F244" s="95" t="e">
        <f t="shared" si="55"/>
        <v>#DIV/0!</v>
      </c>
      <c r="G244" s="96" t="e">
        <f t="shared" si="56"/>
        <v>#DIV/0!</v>
      </c>
      <c r="H244" s="72" t="e">
        <f t="shared" si="57"/>
        <v>#DIV/0!</v>
      </c>
      <c r="I244" s="95" t="e">
        <f t="shared" si="58"/>
        <v>#DIV/0!</v>
      </c>
      <c r="J244" s="96" t="e">
        <f t="shared" si="59"/>
        <v>#DIV/0!</v>
      </c>
      <c r="K244" s="72" t="e">
        <f t="shared" si="60"/>
        <v>#DIV/0!</v>
      </c>
    </row>
    <row r="245" spans="1:11" ht="12.75">
      <c r="A245" s="33"/>
      <c r="B245" s="62" t="s">
        <v>109</v>
      </c>
      <c r="C245" s="35">
        <v>121.9</v>
      </c>
      <c r="D245" s="85"/>
      <c r="E245" s="91">
        <f>D245</f>
        <v>0</v>
      </c>
      <c r="F245" s="97" t="e">
        <f t="shared" si="55"/>
        <v>#DIV/0!</v>
      </c>
      <c r="G245" s="98" t="e">
        <f t="shared" si="56"/>
        <v>#DIV/0!</v>
      </c>
      <c r="H245" s="36" t="e">
        <f t="shared" si="57"/>
        <v>#DIV/0!</v>
      </c>
      <c r="I245" s="97" t="e">
        <f t="shared" si="58"/>
        <v>#DIV/0!</v>
      </c>
      <c r="J245" s="98" t="e">
        <f t="shared" si="59"/>
        <v>#DIV/0!</v>
      </c>
      <c r="K245" s="36" t="e">
        <f t="shared" si="60"/>
        <v>#DIV/0!</v>
      </c>
    </row>
    <row r="246" spans="1:11" ht="12.75">
      <c r="A246" s="33"/>
      <c r="B246" s="62" t="s">
        <v>113</v>
      </c>
      <c r="C246" s="35">
        <v>112.9</v>
      </c>
      <c r="D246" s="85"/>
      <c r="E246" s="91">
        <f>D246</f>
        <v>0</v>
      </c>
      <c r="F246" s="97" t="e">
        <f t="shared" si="55"/>
        <v>#DIV/0!</v>
      </c>
      <c r="G246" s="98" t="e">
        <f t="shared" si="56"/>
        <v>#DIV/0!</v>
      </c>
      <c r="H246" s="36" t="e">
        <f t="shared" si="57"/>
        <v>#DIV/0!</v>
      </c>
      <c r="I246" s="97" t="e">
        <f t="shared" si="58"/>
        <v>#DIV/0!</v>
      </c>
      <c r="J246" s="98" t="e">
        <f t="shared" si="59"/>
        <v>#DIV/0!</v>
      </c>
      <c r="K246" s="36" t="e">
        <f t="shared" si="60"/>
        <v>#DIV/0!</v>
      </c>
    </row>
    <row r="247" spans="1:11" ht="12.75">
      <c r="A247" s="33"/>
      <c r="B247" s="62" t="s">
        <v>112</v>
      </c>
      <c r="C247" s="35">
        <v>148.6</v>
      </c>
      <c r="D247" s="85"/>
      <c r="E247" s="91">
        <f>D247</f>
        <v>0</v>
      </c>
      <c r="F247" s="97" t="e">
        <f t="shared" si="55"/>
        <v>#DIV/0!</v>
      </c>
      <c r="G247" s="98" t="e">
        <f t="shared" si="56"/>
        <v>#DIV/0!</v>
      </c>
      <c r="H247" s="36" t="e">
        <f t="shared" si="57"/>
        <v>#DIV/0!</v>
      </c>
      <c r="I247" s="97" t="e">
        <f t="shared" si="58"/>
        <v>#DIV/0!</v>
      </c>
      <c r="J247" s="98" t="e">
        <f t="shared" si="59"/>
        <v>#DIV/0!</v>
      </c>
      <c r="K247" s="36" t="e">
        <f t="shared" si="60"/>
        <v>#DIV/0!</v>
      </c>
    </row>
    <row r="248" spans="1:11" ht="12.75">
      <c r="A248" s="38"/>
      <c r="B248" s="63" t="s">
        <v>114</v>
      </c>
      <c r="C248" s="40">
        <v>178.1</v>
      </c>
      <c r="D248" s="81"/>
      <c r="E248" s="92">
        <f>D248</f>
        <v>0</v>
      </c>
      <c r="F248" s="99" t="e">
        <f t="shared" si="55"/>
        <v>#DIV/0!</v>
      </c>
      <c r="G248" s="100" t="e">
        <f t="shared" si="56"/>
        <v>#DIV/0!</v>
      </c>
      <c r="H248" s="41" t="e">
        <f t="shared" si="57"/>
        <v>#DIV/0!</v>
      </c>
      <c r="I248" s="99" t="e">
        <f t="shared" si="58"/>
        <v>#DIV/0!</v>
      </c>
      <c r="J248" s="100" t="e">
        <f t="shared" si="59"/>
        <v>#DIV/0!</v>
      </c>
      <c r="K248" s="41" t="e">
        <f t="shared" si="60"/>
        <v>#DIV/0!</v>
      </c>
    </row>
    <row r="249" spans="1:11" ht="12.75">
      <c r="A249" s="69" t="s">
        <v>71</v>
      </c>
      <c r="B249" s="78" t="s">
        <v>108</v>
      </c>
      <c r="C249" s="82"/>
      <c r="D249" s="84"/>
      <c r="E249" s="90"/>
      <c r="F249" s="95"/>
      <c r="G249" s="96"/>
      <c r="H249" s="72"/>
      <c r="I249" s="95"/>
      <c r="J249" s="96"/>
      <c r="K249" s="72"/>
    </row>
    <row r="250" spans="1:11" ht="12.75">
      <c r="A250" s="33"/>
      <c r="B250" s="62" t="s">
        <v>109</v>
      </c>
      <c r="C250" s="35"/>
      <c r="D250" s="85"/>
      <c r="E250" s="91"/>
      <c r="F250" s="97"/>
      <c r="G250" s="98"/>
      <c r="H250" s="36"/>
      <c r="I250" s="97"/>
      <c r="J250" s="98"/>
      <c r="K250" s="36"/>
    </row>
    <row r="251" spans="1:11" ht="12.75">
      <c r="A251" s="33"/>
      <c r="B251" s="62" t="s">
        <v>124</v>
      </c>
      <c r="C251" s="35">
        <v>149.9</v>
      </c>
      <c r="D251" s="80"/>
      <c r="E251" s="91" t="e">
        <f>AVERAGE(D249:D250)</f>
        <v>#DIV/0!</v>
      </c>
      <c r="F251" s="97" t="e">
        <f>($R$5-$E251)</f>
        <v>#DIV/0!</v>
      </c>
      <c r="G251" s="98" t="e">
        <f>(F251-$C251)</f>
        <v>#DIV/0!</v>
      </c>
      <c r="H251" s="36" t="e">
        <f>(G251)^2</f>
        <v>#DIV/0!</v>
      </c>
      <c r="I251" s="97" t="e">
        <f>($R$5-$E251)/-$R$4</f>
        <v>#DIV/0!</v>
      </c>
      <c r="J251" s="98" t="e">
        <f>(I251-$C251)</f>
        <v>#DIV/0!</v>
      </c>
      <c r="K251" s="36" t="e">
        <f>(J251)^2</f>
        <v>#DIV/0!</v>
      </c>
    </row>
    <row r="252" spans="1:11" ht="12.75">
      <c r="A252" s="33"/>
      <c r="B252" s="62" t="s">
        <v>113</v>
      </c>
      <c r="C252" s="83"/>
      <c r="D252" s="85"/>
      <c r="E252" s="91"/>
      <c r="F252" s="97"/>
      <c r="G252" s="98"/>
      <c r="H252" s="36"/>
      <c r="I252" s="97"/>
      <c r="J252" s="98"/>
      <c r="K252" s="36"/>
    </row>
    <row r="253" spans="1:11" ht="12.75">
      <c r="A253" s="33"/>
      <c r="B253" s="62" t="s">
        <v>112</v>
      </c>
      <c r="C253" s="35"/>
      <c r="D253" s="85"/>
      <c r="E253" s="91"/>
      <c r="F253" s="97"/>
      <c r="G253" s="98"/>
      <c r="H253" s="36"/>
      <c r="I253" s="97"/>
      <c r="J253" s="98"/>
      <c r="K253" s="36"/>
    </row>
    <row r="254" spans="1:11" ht="12.75">
      <c r="A254" s="33"/>
      <c r="B254" s="62" t="s">
        <v>123</v>
      </c>
      <c r="C254" s="35">
        <v>123.7</v>
      </c>
      <c r="D254" s="80"/>
      <c r="E254" s="91" t="e">
        <f>AVERAGE(D252:D253)</f>
        <v>#DIV/0!</v>
      </c>
      <c r="F254" s="97" t="e">
        <f>($R$5-$E254)</f>
        <v>#DIV/0!</v>
      </c>
      <c r="G254" s="98" t="e">
        <f>(F254-$C254)</f>
        <v>#DIV/0!</v>
      </c>
      <c r="H254" s="36" t="e">
        <f>(G254)^2</f>
        <v>#DIV/0!</v>
      </c>
      <c r="I254" s="97" t="e">
        <f>($R$5-$E254)/-$R$4</f>
        <v>#DIV/0!</v>
      </c>
      <c r="J254" s="98" t="e">
        <f>(I254-$C254)</f>
        <v>#DIV/0!</v>
      </c>
      <c r="K254" s="36" t="e">
        <f>(J254)^2</f>
        <v>#DIV/0!</v>
      </c>
    </row>
    <row r="255" spans="1:11" ht="12.75">
      <c r="A255" s="38"/>
      <c r="B255" s="63" t="s">
        <v>114</v>
      </c>
      <c r="C255" s="40">
        <v>135.7</v>
      </c>
      <c r="D255" s="81"/>
      <c r="E255" s="92">
        <f>D255</f>
        <v>0</v>
      </c>
      <c r="F255" s="99" t="e">
        <f>($R$5-$E255)</f>
        <v>#DIV/0!</v>
      </c>
      <c r="G255" s="100" t="e">
        <f>(F255-$C255)</f>
        <v>#DIV/0!</v>
      </c>
      <c r="H255" s="41" t="e">
        <f>(G255)^2</f>
        <v>#DIV/0!</v>
      </c>
      <c r="I255" s="99" t="e">
        <f>($R$5-$E255)/-$R$4</f>
        <v>#DIV/0!</v>
      </c>
      <c r="J255" s="100" t="e">
        <f>(I255-$C255)</f>
        <v>#DIV/0!</v>
      </c>
      <c r="K255" s="41" t="e">
        <f>(J255)^2</f>
        <v>#DIV/0!</v>
      </c>
    </row>
    <row r="256" spans="1:11" ht="12.75">
      <c r="A256" s="69" t="s">
        <v>72</v>
      </c>
      <c r="B256" s="78" t="s">
        <v>107</v>
      </c>
      <c r="C256" s="71">
        <v>109</v>
      </c>
      <c r="D256" s="84"/>
      <c r="E256" s="90">
        <f>D256</f>
        <v>0</v>
      </c>
      <c r="F256" s="95" t="e">
        <f>($R$5-$E256)</f>
        <v>#DIV/0!</v>
      </c>
      <c r="G256" s="96" t="e">
        <f>(F256-$C256)</f>
        <v>#DIV/0!</v>
      </c>
      <c r="H256" s="72" t="e">
        <f>(G256)^2</f>
        <v>#DIV/0!</v>
      </c>
      <c r="I256" s="95" t="e">
        <f>($R$5-$E256)/-$R$4</f>
        <v>#DIV/0!</v>
      </c>
      <c r="J256" s="96" t="e">
        <f>(I256-$C256)</f>
        <v>#DIV/0!</v>
      </c>
      <c r="K256" s="72" t="e">
        <f>(J256)^2</f>
        <v>#DIV/0!</v>
      </c>
    </row>
    <row r="257" spans="1:11" ht="12.75">
      <c r="A257" s="33" t="s">
        <v>73</v>
      </c>
      <c r="B257" s="62" t="s">
        <v>108</v>
      </c>
      <c r="C257" s="35">
        <v>149.8</v>
      </c>
      <c r="D257" s="85"/>
      <c r="E257" s="91">
        <f>D257</f>
        <v>0</v>
      </c>
      <c r="F257" s="97" t="e">
        <f>($R$5-$E257)</f>
        <v>#DIV/0!</v>
      </c>
      <c r="G257" s="98" t="e">
        <f>(F257-$C257)</f>
        <v>#DIV/0!</v>
      </c>
      <c r="H257" s="36" t="e">
        <f>(G257)^2</f>
        <v>#DIV/0!</v>
      </c>
      <c r="I257" s="97" t="e">
        <f>($R$5-$E257)/-$R$4</f>
        <v>#DIV/0!</v>
      </c>
      <c r="J257" s="98" t="e">
        <f>(I257-$C257)</f>
        <v>#DIV/0!</v>
      </c>
      <c r="K257" s="36" t="e">
        <f>(J257)^2</f>
        <v>#DIV/0!</v>
      </c>
    </row>
    <row r="258" spans="1:11" ht="12.75">
      <c r="A258" s="33" t="s">
        <v>74</v>
      </c>
      <c r="B258" s="62" t="s">
        <v>109</v>
      </c>
      <c r="C258" s="35">
        <v>33.7</v>
      </c>
      <c r="D258" s="85"/>
      <c r="E258" s="91">
        <f>D258</f>
        <v>0</v>
      </c>
      <c r="F258" s="97" t="e">
        <f>($R$5-$E258)</f>
        <v>#DIV/0!</v>
      </c>
      <c r="G258" s="98" t="e">
        <f>(F258-$C258)</f>
        <v>#DIV/0!</v>
      </c>
      <c r="H258" s="36" t="e">
        <f>(G258)^2</f>
        <v>#DIV/0!</v>
      </c>
      <c r="I258" s="97" t="e">
        <f>($R$5-$E258)/-$R$4</f>
        <v>#DIV/0!</v>
      </c>
      <c r="J258" s="98" t="e">
        <f>(I258-$C258)</f>
        <v>#DIV/0!</v>
      </c>
      <c r="K258" s="36" t="e">
        <f>(J258)^2</f>
        <v>#DIV/0!</v>
      </c>
    </row>
    <row r="259" spans="1:11" ht="12.75">
      <c r="A259" s="33"/>
      <c r="B259" s="62" t="s">
        <v>113</v>
      </c>
      <c r="C259" s="35"/>
      <c r="D259" s="85"/>
      <c r="E259" s="91"/>
      <c r="F259" s="97"/>
      <c r="G259" s="98"/>
      <c r="H259" s="36"/>
      <c r="I259" s="97"/>
      <c r="J259" s="98"/>
      <c r="K259" s="36"/>
    </row>
    <row r="260" spans="1:11" ht="12.75">
      <c r="A260" s="33"/>
      <c r="B260" s="62" t="s">
        <v>112</v>
      </c>
      <c r="C260" s="35"/>
      <c r="D260" s="85"/>
      <c r="E260" s="91"/>
      <c r="F260" s="97"/>
      <c r="G260" s="98"/>
      <c r="H260" s="36"/>
      <c r="I260" s="97"/>
      <c r="J260" s="98"/>
      <c r="K260" s="36"/>
    </row>
    <row r="261" spans="1:11" ht="12.75">
      <c r="A261" s="33"/>
      <c r="B261" s="62" t="s">
        <v>114</v>
      </c>
      <c r="C261" s="35"/>
      <c r="D261" s="85"/>
      <c r="E261" s="91"/>
      <c r="F261" s="97"/>
      <c r="G261" s="98"/>
      <c r="H261" s="36"/>
      <c r="I261" s="97"/>
      <c r="J261" s="98"/>
      <c r="K261" s="36"/>
    </row>
    <row r="262" spans="1:11" ht="12.75">
      <c r="A262" s="38"/>
      <c r="B262" s="63" t="s">
        <v>134</v>
      </c>
      <c r="C262" s="40">
        <v>29.4</v>
      </c>
      <c r="D262" s="86"/>
      <c r="E262" s="92" t="e">
        <f>AVERAGE(D259:D261)</f>
        <v>#DIV/0!</v>
      </c>
      <c r="F262" s="99" t="e">
        <f>($R$5-$E262)</f>
        <v>#DIV/0!</v>
      </c>
      <c r="G262" s="100" t="e">
        <f>(F262-$C262)</f>
        <v>#DIV/0!</v>
      </c>
      <c r="H262" s="41" t="e">
        <f>(G262)^2</f>
        <v>#DIV/0!</v>
      </c>
      <c r="I262" s="99" t="e">
        <f>($R$5-$E262)/-$R$4</f>
        <v>#DIV/0!</v>
      </c>
      <c r="J262" s="100" t="e">
        <f>(I262-$C262)</f>
        <v>#DIV/0!</v>
      </c>
      <c r="K262" s="41" t="e">
        <f>(J262)^2</f>
        <v>#DIV/0!</v>
      </c>
    </row>
    <row r="263" spans="1:11" ht="12.75">
      <c r="A263" s="69" t="s">
        <v>75</v>
      </c>
      <c r="B263" s="78" t="s">
        <v>107</v>
      </c>
      <c r="C263" s="82"/>
      <c r="D263" s="110"/>
      <c r="E263" s="90"/>
      <c r="F263" s="95"/>
      <c r="G263" s="96"/>
      <c r="H263" s="72"/>
      <c r="I263" s="95"/>
      <c r="J263" s="96"/>
      <c r="K263" s="72"/>
    </row>
    <row r="264" spans="1:11" ht="12.75">
      <c r="A264" s="33"/>
      <c r="B264" s="62" t="s">
        <v>108</v>
      </c>
      <c r="C264" s="35"/>
      <c r="D264" s="85"/>
      <c r="E264" s="91"/>
      <c r="F264" s="97"/>
      <c r="G264" s="98"/>
      <c r="H264" s="36"/>
      <c r="I264" s="97"/>
      <c r="J264" s="98"/>
      <c r="K264" s="36"/>
    </row>
    <row r="265" spans="1:11" ht="12.75">
      <c r="A265" s="33"/>
      <c r="B265" s="62" t="s">
        <v>109</v>
      </c>
      <c r="C265" s="35"/>
      <c r="D265" s="85"/>
      <c r="E265" s="91"/>
      <c r="F265" s="97"/>
      <c r="G265" s="98"/>
      <c r="H265" s="36"/>
      <c r="I265" s="97"/>
      <c r="J265" s="98"/>
      <c r="K265" s="36"/>
    </row>
    <row r="266" spans="1:11" ht="12.75">
      <c r="A266" s="33"/>
      <c r="B266" s="62" t="s">
        <v>113</v>
      </c>
      <c r="C266" s="35"/>
      <c r="D266" s="85"/>
      <c r="E266" s="91"/>
      <c r="F266" s="97"/>
      <c r="G266" s="98"/>
      <c r="H266" s="36"/>
      <c r="I266" s="97"/>
      <c r="J266" s="98"/>
      <c r="K266" s="36"/>
    </row>
    <row r="267" spans="1:11" ht="12.75">
      <c r="A267" s="33"/>
      <c r="B267" s="62" t="s">
        <v>112</v>
      </c>
      <c r="C267" s="35"/>
      <c r="D267" s="85"/>
      <c r="E267" s="91"/>
      <c r="F267" s="97"/>
      <c r="G267" s="98"/>
      <c r="H267" s="36"/>
      <c r="I267" s="97"/>
      <c r="J267" s="98"/>
      <c r="K267" s="36"/>
    </row>
    <row r="268" spans="1:11" ht="12.75">
      <c r="A268" s="33"/>
      <c r="B268" s="62" t="s">
        <v>114</v>
      </c>
      <c r="C268" s="35"/>
      <c r="D268" s="85"/>
      <c r="E268" s="91"/>
      <c r="F268" s="97"/>
      <c r="G268" s="98"/>
      <c r="H268" s="36"/>
      <c r="I268" s="97"/>
      <c r="J268" s="98"/>
      <c r="K268" s="36"/>
    </row>
    <row r="269" spans="1:11" ht="12.75">
      <c r="A269" s="38"/>
      <c r="B269" s="63" t="s">
        <v>135</v>
      </c>
      <c r="C269" s="40">
        <v>27.3</v>
      </c>
      <c r="D269" s="86"/>
      <c r="E269" s="92" t="e">
        <f>AVERAGE(D263:D268)</f>
        <v>#DIV/0!</v>
      </c>
      <c r="F269" s="99" t="e">
        <f>($R$5-$E269)</f>
        <v>#DIV/0!</v>
      </c>
      <c r="G269" s="100" t="e">
        <f>(F269-$C269)</f>
        <v>#DIV/0!</v>
      </c>
      <c r="H269" s="41" t="e">
        <f>(G269)^2</f>
        <v>#DIV/0!</v>
      </c>
      <c r="I269" s="99" t="e">
        <f>($R$5-$E269)/-$R$4</f>
        <v>#DIV/0!</v>
      </c>
      <c r="J269" s="100" t="e">
        <f>(I269-$C269)</f>
        <v>#DIV/0!</v>
      </c>
      <c r="K269" s="41" t="e">
        <f>(J269)^2</f>
        <v>#DIV/0!</v>
      </c>
    </row>
    <row r="270" spans="1:11" ht="12.75">
      <c r="A270" s="69" t="s">
        <v>76</v>
      </c>
      <c r="B270" s="78" t="s">
        <v>107</v>
      </c>
      <c r="C270" s="71">
        <v>27.25</v>
      </c>
      <c r="D270" s="84"/>
      <c r="E270" s="90">
        <f>D270</f>
        <v>0</v>
      </c>
      <c r="F270" s="95" t="e">
        <f>($R$5-$E270)</f>
        <v>#DIV/0!</v>
      </c>
      <c r="G270" s="96" t="e">
        <f>(F270-$C270)</f>
        <v>#DIV/0!</v>
      </c>
      <c r="H270" s="72" t="e">
        <f>(G270)^2</f>
        <v>#DIV/0!</v>
      </c>
      <c r="I270" s="95" t="e">
        <f>($R$5-$E270)/-$R$4</f>
        <v>#DIV/0!</v>
      </c>
      <c r="J270" s="96" t="e">
        <f>(I270-$C270)</f>
        <v>#DIV/0!</v>
      </c>
      <c r="K270" s="72" t="e">
        <f>(J270)^2</f>
        <v>#DIV/0!</v>
      </c>
    </row>
    <row r="271" spans="1:11" ht="12.75">
      <c r="A271" s="33" t="s">
        <v>73</v>
      </c>
      <c r="B271" s="62" t="s">
        <v>108</v>
      </c>
      <c r="C271" s="35">
        <v>92.97</v>
      </c>
      <c r="D271" s="85"/>
      <c r="E271" s="91">
        <f>D271</f>
        <v>0</v>
      </c>
      <c r="F271" s="97" t="e">
        <f>($R$5-$E271)</f>
        <v>#DIV/0!</v>
      </c>
      <c r="G271" s="98" t="e">
        <f>(F271-$C271)</f>
        <v>#DIV/0!</v>
      </c>
      <c r="H271" s="36" t="e">
        <f>(G271)^2</f>
        <v>#DIV/0!</v>
      </c>
      <c r="I271" s="97" t="e">
        <f>($R$5-$E271)/-$R$4</f>
        <v>#DIV/0!</v>
      </c>
      <c r="J271" s="98" t="e">
        <f>(I271-$C271)</f>
        <v>#DIV/0!</v>
      </c>
      <c r="K271" s="36" t="e">
        <f>(J271)^2</f>
        <v>#DIV/0!</v>
      </c>
    </row>
    <row r="272" spans="1:11" ht="12.75">
      <c r="A272" s="33" t="s">
        <v>77</v>
      </c>
      <c r="B272" s="62" t="s">
        <v>109</v>
      </c>
      <c r="C272" s="35">
        <v>66.52</v>
      </c>
      <c r="D272" s="85"/>
      <c r="E272" s="91">
        <f>D272</f>
        <v>0</v>
      </c>
      <c r="F272" s="97" t="e">
        <f>($R$5-$E272)</f>
        <v>#DIV/0!</v>
      </c>
      <c r="G272" s="98" t="e">
        <f>(F272-$C272)</f>
        <v>#DIV/0!</v>
      </c>
      <c r="H272" s="36" t="e">
        <f>(G272)^2</f>
        <v>#DIV/0!</v>
      </c>
      <c r="I272" s="97" t="e">
        <f>($R$5-$E272)/-$R$4</f>
        <v>#DIV/0!</v>
      </c>
      <c r="J272" s="98" t="e">
        <f>(I272-$C272)</f>
        <v>#DIV/0!</v>
      </c>
      <c r="K272" s="36" t="e">
        <f>(J272)^2</f>
        <v>#DIV/0!</v>
      </c>
    </row>
    <row r="273" spans="1:11" ht="12.75">
      <c r="A273" s="33"/>
      <c r="B273" s="62" t="s">
        <v>113</v>
      </c>
      <c r="C273" s="83"/>
      <c r="D273" s="85"/>
      <c r="E273" s="91"/>
      <c r="F273" s="97"/>
      <c r="G273" s="98"/>
      <c r="H273" s="36"/>
      <c r="I273" s="97"/>
      <c r="J273" s="98"/>
      <c r="K273" s="36"/>
    </row>
    <row r="274" spans="1:11" ht="12.75">
      <c r="A274" s="33"/>
      <c r="B274" s="62" t="s">
        <v>112</v>
      </c>
      <c r="C274" s="35"/>
      <c r="D274" s="85"/>
      <c r="E274" s="91"/>
      <c r="F274" s="97"/>
      <c r="G274" s="98"/>
      <c r="H274" s="36"/>
      <c r="I274" s="97"/>
      <c r="J274" s="98"/>
      <c r="K274" s="36"/>
    </row>
    <row r="275" spans="1:11" ht="12.75">
      <c r="A275" s="33"/>
      <c r="B275" s="62" t="s">
        <v>114</v>
      </c>
      <c r="C275" s="35"/>
      <c r="D275" s="85"/>
      <c r="E275" s="91"/>
      <c r="F275" s="97"/>
      <c r="G275" s="98"/>
      <c r="H275" s="36"/>
      <c r="I275" s="97"/>
      <c r="J275" s="98"/>
      <c r="K275" s="36"/>
    </row>
    <row r="276" spans="1:11" ht="12.75">
      <c r="A276" s="38"/>
      <c r="B276" s="63" t="s">
        <v>134</v>
      </c>
      <c r="C276" s="40">
        <v>30.92</v>
      </c>
      <c r="D276" s="86"/>
      <c r="E276" s="92" t="e">
        <f>AVERAGE(D273:D275)</f>
        <v>#DIV/0!</v>
      </c>
      <c r="F276" s="99" t="e">
        <f>($R$5-$E276)</f>
        <v>#DIV/0!</v>
      </c>
      <c r="G276" s="100" t="e">
        <f>(F276-$C276)</f>
        <v>#DIV/0!</v>
      </c>
      <c r="H276" s="41" t="e">
        <f>(G276)^2</f>
        <v>#DIV/0!</v>
      </c>
      <c r="I276" s="99" t="e">
        <f>($R$5-$E276)/-$R$4</f>
        <v>#DIV/0!</v>
      </c>
      <c r="J276" s="100" t="e">
        <f>(I276-$C276)</f>
        <v>#DIV/0!</v>
      </c>
      <c r="K276" s="41" t="e">
        <f>(J276)^2</f>
        <v>#DIV/0!</v>
      </c>
    </row>
    <row r="277" spans="1:11" ht="12.75">
      <c r="A277" s="69" t="s">
        <v>78</v>
      </c>
      <c r="B277" s="78" t="s">
        <v>107</v>
      </c>
      <c r="C277" s="82"/>
      <c r="D277" s="84"/>
      <c r="E277" s="90"/>
      <c r="F277" s="95"/>
      <c r="G277" s="96"/>
      <c r="H277" s="72"/>
      <c r="I277" s="95"/>
      <c r="J277" s="96"/>
      <c r="K277" s="72"/>
    </row>
    <row r="278" spans="1:11" ht="12.75">
      <c r="A278" s="33"/>
      <c r="B278" s="62" t="s">
        <v>108</v>
      </c>
      <c r="C278" s="35"/>
      <c r="D278" s="85"/>
      <c r="E278" s="91"/>
      <c r="F278" s="97"/>
      <c r="G278" s="98"/>
      <c r="H278" s="36"/>
      <c r="I278" s="97"/>
      <c r="J278" s="98"/>
      <c r="K278" s="36"/>
    </row>
    <row r="279" spans="1:11" ht="12.75">
      <c r="A279" s="33"/>
      <c r="B279" s="62" t="s">
        <v>122</v>
      </c>
      <c r="C279" s="35">
        <v>127.3</v>
      </c>
      <c r="D279" s="80"/>
      <c r="E279" s="91" t="e">
        <f>AVERAGE(D277:D278)</f>
        <v>#DIV/0!</v>
      </c>
      <c r="F279" s="97" t="e">
        <f>($R$5-$E279)</f>
        <v>#DIV/0!</v>
      </c>
      <c r="G279" s="98" t="e">
        <f>(F279-$C279)</f>
        <v>#DIV/0!</v>
      </c>
      <c r="H279" s="36" t="e">
        <f>(G279)^2</f>
        <v>#DIV/0!</v>
      </c>
      <c r="I279" s="97" t="e">
        <f>($R$5-$E279)/-$R$4</f>
        <v>#DIV/0!</v>
      </c>
      <c r="J279" s="98" t="e">
        <f>(I279-$C279)</f>
        <v>#DIV/0!</v>
      </c>
      <c r="K279" s="36" t="e">
        <f>(J279)^2</f>
        <v>#DIV/0!</v>
      </c>
    </row>
    <row r="280" spans="1:11" ht="12.75">
      <c r="A280" s="33"/>
      <c r="B280" s="62" t="s">
        <v>109</v>
      </c>
      <c r="C280" s="83"/>
      <c r="D280" s="85"/>
      <c r="E280" s="91"/>
      <c r="F280" s="97"/>
      <c r="G280" s="98"/>
      <c r="H280" s="36"/>
      <c r="I280" s="97"/>
      <c r="J280" s="98"/>
      <c r="K280" s="36"/>
    </row>
    <row r="281" spans="1:11" ht="12.75">
      <c r="A281" s="33"/>
      <c r="B281" s="62" t="s">
        <v>113</v>
      </c>
      <c r="C281" s="35"/>
      <c r="D281" s="85"/>
      <c r="E281" s="91"/>
      <c r="F281" s="97"/>
      <c r="G281" s="98"/>
      <c r="H281" s="36"/>
      <c r="I281" s="97"/>
      <c r="J281" s="98"/>
      <c r="K281" s="36"/>
    </row>
    <row r="282" spans="1:11" ht="12.75">
      <c r="A282" s="33"/>
      <c r="B282" s="62" t="s">
        <v>125</v>
      </c>
      <c r="C282" s="35">
        <v>25.4</v>
      </c>
      <c r="D282" s="80"/>
      <c r="E282" s="91" t="e">
        <f>AVERAGE(D280:D281)</f>
        <v>#DIV/0!</v>
      </c>
      <c r="F282" s="97" t="e">
        <f>($R$5-$E282)</f>
        <v>#DIV/0!</v>
      </c>
      <c r="G282" s="98" t="e">
        <f>(F282-$C282)</f>
        <v>#DIV/0!</v>
      </c>
      <c r="H282" s="36" t="e">
        <f>(G282)^2</f>
        <v>#DIV/0!</v>
      </c>
      <c r="I282" s="97" t="e">
        <f>($R$5-$E282)/-$R$4</f>
        <v>#DIV/0!</v>
      </c>
      <c r="J282" s="98" t="e">
        <f>(I282-$C282)</f>
        <v>#DIV/0!</v>
      </c>
      <c r="K282" s="36" t="e">
        <f>(J282)^2</f>
        <v>#DIV/0!</v>
      </c>
    </row>
    <row r="283" spans="1:11" ht="12.75">
      <c r="A283" s="33"/>
      <c r="B283" s="62" t="s">
        <v>112</v>
      </c>
      <c r="C283" s="83"/>
      <c r="D283" s="85"/>
      <c r="E283" s="91"/>
      <c r="F283" s="97"/>
      <c r="G283" s="98"/>
      <c r="H283" s="36"/>
      <c r="I283" s="97"/>
      <c r="J283" s="98"/>
      <c r="K283" s="36"/>
    </row>
    <row r="284" spans="1:11" ht="12.75">
      <c r="A284" s="33"/>
      <c r="B284" s="62" t="s">
        <v>114</v>
      </c>
      <c r="C284" s="35"/>
      <c r="D284" s="85"/>
      <c r="E284" s="91"/>
      <c r="F284" s="97"/>
      <c r="G284" s="98"/>
      <c r="H284" s="36"/>
      <c r="I284" s="97"/>
      <c r="J284" s="98"/>
      <c r="K284" s="36"/>
    </row>
    <row r="285" spans="1:11" ht="12.75">
      <c r="A285" s="38"/>
      <c r="B285" s="63" t="s">
        <v>130</v>
      </c>
      <c r="C285" s="40">
        <v>22.9</v>
      </c>
      <c r="D285" s="86"/>
      <c r="E285" s="92" t="e">
        <f>AVERAGE(D283:D284)</f>
        <v>#DIV/0!</v>
      </c>
      <c r="F285" s="99" t="e">
        <f>($R$5-$E285)</f>
        <v>#DIV/0!</v>
      </c>
      <c r="G285" s="100" t="e">
        <f>(F285-$C285)</f>
        <v>#DIV/0!</v>
      </c>
      <c r="H285" s="41" t="e">
        <f>(G285)^2</f>
        <v>#DIV/0!</v>
      </c>
      <c r="I285" s="99" t="e">
        <f>($R$5-$E285)/-$R$4</f>
        <v>#DIV/0!</v>
      </c>
      <c r="J285" s="100" t="e">
        <f>(I285-$C285)</f>
        <v>#DIV/0!</v>
      </c>
      <c r="K285" s="41" t="e">
        <f>(J285)^2</f>
        <v>#DIV/0!</v>
      </c>
    </row>
    <row r="286" spans="1:11" ht="12.75">
      <c r="A286" s="69" t="s">
        <v>79</v>
      </c>
      <c r="B286" s="78" t="s">
        <v>107</v>
      </c>
      <c r="C286" s="82"/>
      <c r="D286" s="84"/>
      <c r="E286" s="90"/>
      <c r="F286" s="95"/>
      <c r="G286" s="96"/>
      <c r="H286" s="72"/>
      <c r="I286" s="95"/>
      <c r="J286" s="96"/>
      <c r="K286" s="72"/>
    </row>
    <row r="287" spans="1:11" ht="12.75">
      <c r="A287" s="33"/>
      <c r="B287" s="62" t="s">
        <v>108</v>
      </c>
      <c r="C287" s="35"/>
      <c r="D287" s="85"/>
      <c r="E287" s="91"/>
      <c r="F287" s="97"/>
      <c r="G287" s="98"/>
      <c r="H287" s="36"/>
      <c r="I287" s="97"/>
      <c r="J287" s="98"/>
      <c r="K287" s="36"/>
    </row>
    <row r="288" spans="1:11" ht="12.75">
      <c r="A288" s="33"/>
      <c r="B288" s="62" t="s">
        <v>109</v>
      </c>
      <c r="C288" s="35"/>
      <c r="D288" s="85"/>
      <c r="E288" s="91"/>
      <c r="F288" s="97"/>
      <c r="G288" s="98"/>
      <c r="H288" s="36"/>
      <c r="I288" s="97"/>
      <c r="J288" s="98"/>
      <c r="K288" s="36"/>
    </row>
    <row r="289" spans="1:11" ht="12.75">
      <c r="A289" s="33"/>
      <c r="B289" s="62" t="s">
        <v>113</v>
      </c>
      <c r="C289" s="35"/>
      <c r="D289" s="85"/>
      <c r="E289" s="91"/>
      <c r="F289" s="97"/>
      <c r="G289" s="98"/>
      <c r="H289" s="36"/>
      <c r="I289" s="97"/>
      <c r="J289" s="98"/>
      <c r="K289" s="36"/>
    </row>
    <row r="290" spans="1:11" ht="12.75">
      <c r="A290" s="33"/>
      <c r="B290" s="62" t="s">
        <v>112</v>
      </c>
      <c r="C290" s="35"/>
      <c r="D290" s="85"/>
      <c r="E290" s="91"/>
      <c r="F290" s="97"/>
      <c r="G290" s="98"/>
      <c r="H290" s="36"/>
      <c r="I290" s="97"/>
      <c r="J290" s="98"/>
      <c r="K290" s="36"/>
    </row>
    <row r="291" spans="1:11" ht="12.75">
      <c r="A291" s="33"/>
      <c r="B291" s="62" t="s">
        <v>114</v>
      </c>
      <c r="C291" s="35"/>
      <c r="D291" s="85"/>
      <c r="E291" s="91"/>
      <c r="F291" s="97"/>
      <c r="G291" s="98"/>
      <c r="H291" s="36"/>
      <c r="I291" s="97"/>
      <c r="J291" s="98"/>
      <c r="K291" s="36"/>
    </row>
    <row r="292" spans="1:11" ht="12.75">
      <c r="A292" s="38"/>
      <c r="B292" s="63" t="s">
        <v>135</v>
      </c>
      <c r="C292" s="40">
        <v>128.5</v>
      </c>
      <c r="D292" s="86"/>
      <c r="E292" s="92" t="e">
        <f>AVERAGE(D286:D291)</f>
        <v>#DIV/0!</v>
      </c>
      <c r="F292" s="99" t="e">
        <f>($R$5-$E292)</f>
        <v>#DIV/0!</v>
      </c>
      <c r="G292" s="100" t="e">
        <f>(F292-$C292)</f>
        <v>#DIV/0!</v>
      </c>
      <c r="H292" s="41" t="e">
        <f>(G292)^2</f>
        <v>#DIV/0!</v>
      </c>
      <c r="I292" s="99" t="e">
        <f>($R$5-$E292)/-$R$4</f>
        <v>#DIV/0!</v>
      </c>
      <c r="J292" s="100" t="e">
        <f>(I292-$C292)</f>
        <v>#DIV/0!</v>
      </c>
      <c r="K292" s="41" t="e">
        <f>(J292)^2</f>
        <v>#DIV/0!</v>
      </c>
    </row>
    <row r="293" spans="1:11" ht="12.75">
      <c r="A293" s="69" t="s">
        <v>80</v>
      </c>
      <c r="B293" s="78" t="s">
        <v>108</v>
      </c>
      <c r="C293" s="71">
        <v>46.85</v>
      </c>
      <c r="D293" s="84"/>
      <c r="E293" s="90">
        <f>D293</f>
        <v>0</v>
      </c>
      <c r="F293" s="95" t="e">
        <f>($R$5-$E293)</f>
        <v>#DIV/0!</v>
      </c>
      <c r="G293" s="96" t="e">
        <f>(F293-$C293)</f>
        <v>#DIV/0!</v>
      </c>
      <c r="H293" s="72" t="e">
        <f>(G293)^2</f>
        <v>#DIV/0!</v>
      </c>
      <c r="I293" s="95" t="e">
        <f>($R$5-$E293)/-$R$4</f>
        <v>#DIV/0!</v>
      </c>
      <c r="J293" s="96" t="e">
        <f>(I293-$C293)</f>
        <v>#DIV/0!</v>
      </c>
      <c r="K293" s="72" t="e">
        <f>(J293)^2</f>
        <v>#DIV/0!</v>
      </c>
    </row>
    <row r="294" spans="1:11" ht="12.75">
      <c r="A294" s="33"/>
      <c r="B294" s="62" t="s">
        <v>113</v>
      </c>
      <c r="C294" s="83"/>
      <c r="D294" s="85"/>
      <c r="E294" s="91"/>
      <c r="F294" s="97"/>
      <c r="G294" s="98"/>
      <c r="H294" s="36"/>
      <c r="I294" s="97"/>
      <c r="J294" s="98"/>
      <c r="K294" s="36"/>
    </row>
    <row r="295" spans="1:11" ht="12.75">
      <c r="A295" s="33"/>
      <c r="B295" s="62" t="s">
        <v>112</v>
      </c>
      <c r="C295" s="35"/>
      <c r="D295" s="85"/>
      <c r="E295" s="91"/>
      <c r="F295" s="97"/>
      <c r="G295" s="98"/>
      <c r="H295" s="36"/>
      <c r="I295" s="97"/>
      <c r="J295" s="98"/>
      <c r="K295" s="36"/>
    </row>
    <row r="296" spans="1:11" ht="12.75">
      <c r="A296" s="33"/>
      <c r="B296" s="62" t="s">
        <v>123</v>
      </c>
      <c r="C296" s="35">
        <v>56.59</v>
      </c>
      <c r="D296" s="80"/>
      <c r="E296" s="91" t="e">
        <f>AVERAGE(D294:D295)</f>
        <v>#DIV/0!</v>
      </c>
      <c r="F296" s="97" t="e">
        <f>($R$5-$E296)</f>
        <v>#DIV/0!</v>
      </c>
      <c r="G296" s="98" t="e">
        <f>(F296-$C296)</f>
        <v>#DIV/0!</v>
      </c>
      <c r="H296" s="36" t="e">
        <f>(G296)^2</f>
        <v>#DIV/0!</v>
      </c>
      <c r="I296" s="97" t="e">
        <f>($R$5-$E296)/-$R$4</f>
        <v>#DIV/0!</v>
      </c>
      <c r="J296" s="98" t="e">
        <f>(I296-$C296)</f>
        <v>#DIV/0!</v>
      </c>
      <c r="K296" s="36" t="e">
        <f>(J296)^2</f>
        <v>#DIV/0!</v>
      </c>
    </row>
    <row r="297" spans="1:11" ht="12.75">
      <c r="A297" s="33"/>
      <c r="B297" s="62" t="s">
        <v>114</v>
      </c>
      <c r="C297" s="83"/>
      <c r="D297" s="85"/>
      <c r="E297" s="91"/>
      <c r="F297" s="97"/>
      <c r="G297" s="98"/>
      <c r="H297" s="36"/>
      <c r="I297" s="97"/>
      <c r="J297" s="98"/>
      <c r="K297" s="36"/>
    </row>
    <row r="298" spans="1:11" ht="12.75">
      <c r="A298" s="33"/>
      <c r="B298" s="62" t="s">
        <v>115</v>
      </c>
      <c r="C298" s="35"/>
      <c r="D298" s="85"/>
      <c r="E298" s="91"/>
      <c r="F298" s="97"/>
      <c r="G298" s="98"/>
      <c r="H298" s="36"/>
      <c r="I298" s="97"/>
      <c r="J298" s="98"/>
      <c r="K298" s="36"/>
    </row>
    <row r="299" spans="1:11" ht="12.75">
      <c r="A299" s="33"/>
      <c r="B299" s="62" t="s">
        <v>133</v>
      </c>
      <c r="C299" s="35">
        <v>26.01</v>
      </c>
      <c r="D299" s="80"/>
      <c r="E299" s="91" t="e">
        <f>AVERAGE(D297:D298)</f>
        <v>#DIV/0!</v>
      </c>
      <c r="F299" s="97" t="e">
        <f>($R$5-$E299)</f>
        <v>#DIV/0!</v>
      </c>
      <c r="G299" s="98" t="e">
        <f>(F299-$C299)</f>
        <v>#DIV/0!</v>
      </c>
      <c r="H299" s="36" t="e">
        <f>(G299)^2</f>
        <v>#DIV/0!</v>
      </c>
      <c r="I299" s="97" t="e">
        <f>($R$5-$E299)/-$R$4</f>
        <v>#DIV/0!</v>
      </c>
      <c r="J299" s="98" t="e">
        <f>(I299-$C299)</f>
        <v>#DIV/0!</v>
      </c>
      <c r="K299" s="36" t="e">
        <f>(J299)^2</f>
        <v>#DIV/0!</v>
      </c>
    </row>
    <row r="300" spans="1:11" ht="12.75">
      <c r="A300" s="38"/>
      <c r="B300" s="63" t="s">
        <v>116</v>
      </c>
      <c r="C300" s="40">
        <v>23.85</v>
      </c>
      <c r="D300" s="81"/>
      <c r="E300" s="92">
        <f>D300</f>
        <v>0</v>
      </c>
      <c r="F300" s="99" t="e">
        <f>($R$5-$E300)</f>
        <v>#DIV/0!</v>
      </c>
      <c r="G300" s="100" t="e">
        <f>(F300-$C300)</f>
        <v>#DIV/0!</v>
      </c>
      <c r="H300" s="41" t="e">
        <f>(G300)^2</f>
        <v>#DIV/0!</v>
      </c>
      <c r="I300" s="99" t="e">
        <f>($R$5-$E300)/-$R$4</f>
        <v>#DIV/0!</v>
      </c>
      <c r="J300" s="100" t="e">
        <f>(I300-$C300)</f>
        <v>#DIV/0!</v>
      </c>
      <c r="K300" s="41" t="e">
        <f>(J300)^2</f>
        <v>#DIV/0!</v>
      </c>
    </row>
    <row r="301" spans="1:11" ht="12.75">
      <c r="A301" s="69" t="s">
        <v>84</v>
      </c>
      <c r="B301" s="78" t="s">
        <v>108</v>
      </c>
      <c r="C301" s="71">
        <v>211.2</v>
      </c>
      <c r="D301" s="84"/>
      <c r="E301" s="90">
        <f>D301</f>
        <v>0</v>
      </c>
      <c r="F301" s="95" t="e">
        <f>($R$5-$E301)</f>
        <v>#DIV/0!</v>
      </c>
      <c r="G301" s="96" t="e">
        <f>(F301-$C301)</f>
        <v>#DIV/0!</v>
      </c>
      <c r="H301" s="72" t="e">
        <f>(G301)^2</f>
        <v>#DIV/0!</v>
      </c>
      <c r="I301" s="95" t="e">
        <f>($R$5-$E301)/-$R$4</f>
        <v>#DIV/0!</v>
      </c>
      <c r="J301" s="96" t="e">
        <f>(I301-$C301)</f>
        <v>#DIV/0!</v>
      </c>
      <c r="K301" s="72" t="e">
        <f>(J301)^2</f>
        <v>#DIV/0!</v>
      </c>
    </row>
    <row r="302" spans="1:11" ht="12.75">
      <c r="A302" s="33"/>
      <c r="B302" s="62" t="s">
        <v>109</v>
      </c>
      <c r="C302" s="83"/>
      <c r="D302" s="85"/>
      <c r="E302" s="91"/>
      <c r="F302" s="97"/>
      <c r="G302" s="98"/>
      <c r="H302" s="36"/>
      <c r="I302" s="97"/>
      <c r="J302" s="98"/>
      <c r="K302" s="36"/>
    </row>
    <row r="303" spans="1:11" ht="12.75">
      <c r="A303" s="33"/>
      <c r="B303" s="62" t="s">
        <v>113</v>
      </c>
      <c r="C303" s="35"/>
      <c r="D303" s="85"/>
      <c r="E303" s="91"/>
      <c r="F303" s="97"/>
      <c r="G303" s="98"/>
      <c r="H303" s="36"/>
      <c r="I303" s="97"/>
      <c r="J303" s="98"/>
      <c r="K303" s="36"/>
    </row>
    <row r="304" spans="1:11" ht="12.75">
      <c r="A304" s="33"/>
      <c r="B304" s="62" t="s">
        <v>125</v>
      </c>
      <c r="C304" s="35">
        <v>41.9</v>
      </c>
      <c r="D304" s="80"/>
      <c r="E304" s="91" t="e">
        <f>AVERAGE(D302:D303)</f>
        <v>#DIV/0!</v>
      </c>
      <c r="F304" s="97" t="e">
        <f>($R$5-$E304)</f>
        <v>#DIV/0!</v>
      </c>
      <c r="G304" s="98" t="e">
        <f>(F304-$C304)</f>
        <v>#DIV/0!</v>
      </c>
      <c r="H304" s="36" t="e">
        <f>(G304)^2</f>
        <v>#DIV/0!</v>
      </c>
      <c r="I304" s="97" t="e">
        <f>($R$5-$E304)/-$R$4</f>
        <v>#DIV/0!</v>
      </c>
      <c r="J304" s="98" t="e">
        <f>(I304-$C304)</f>
        <v>#DIV/0!</v>
      </c>
      <c r="K304" s="36" t="e">
        <f>(J304)^2</f>
        <v>#DIV/0!</v>
      </c>
    </row>
    <row r="305" spans="1:11" ht="12.75">
      <c r="A305" s="33"/>
      <c r="B305" s="62" t="s">
        <v>112</v>
      </c>
      <c r="C305" s="83"/>
      <c r="D305" s="85"/>
      <c r="E305" s="91"/>
      <c r="F305" s="97"/>
      <c r="G305" s="98"/>
      <c r="H305" s="36"/>
      <c r="I305" s="97"/>
      <c r="J305" s="98"/>
      <c r="K305" s="36"/>
    </row>
    <row r="306" spans="1:11" ht="12.75">
      <c r="A306" s="33"/>
      <c r="B306" s="62" t="s">
        <v>114</v>
      </c>
      <c r="C306" s="35"/>
      <c r="D306" s="85"/>
      <c r="E306" s="91"/>
      <c r="F306" s="97"/>
      <c r="G306" s="98"/>
      <c r="H306" s="36"/>
      <c r="I306" s="97"/>
      <c r="J306" s="98"/>
      <c r="K306" s="36"/>
    </row>
    <row r="307" spans="1:11" ht="12.75">
      <c r="A307" s="33"/>
      <c r="B307" s="62" t="s">
        <v>130</v>
      </c>
      <c r="C307" s="35">
        <v>27.2</v>
      </c>
      <c r="D307" s="80"/>
      <c r="E307" s="91" t="e">
        <f>AVERAGE(D305:D306)</f>
        <v>#DIV/0!</v>
      </c>
      <c r="F307" s="97" t="e">
        <f aca="true" t="shared" si="61" ref="F307:F315">($R$5-$E307)</f>
        <v>#DIV/0!</v>
      </c>
      <c r="G307" s="98" t="e">
        <f aca="true" t="shared" si="62" ref="G307:G315">(F307-$C307)</f>
        <v>#DIV/0!</v>
      </c>
      <c r="H307" s="36" t="e">
        <f aca="true" t="shared" si="63" ref="H307:H315">(G307)^2</f>
        <v>#DIV/0!</v>
      </c>
      <c r="I307" s="97" t="e">
        <f aca="true" t="shared" si="64" ref="I307:I315">($R$5-$E307)/-$R$4</f>
        <v>#DIV/0!</v>
      </c>
      <c r="J307" s="98" t="e">
        <f aca="true" t="shared" si="65" ref="J307:J315">(I307-$C307)</f>
        <v>#DIV/0!</v>
      </c>
      <c r="K307" s="36" t="e">
        <f aca="true" t="shared" si="66" ref="K307:K315">(J307)^2</f>
        <v>#DIV/0!</v>
      </c>
    </row>
    <row r="308" spans="1:11" ht="12.75">
      <c r="A308" s="38"/>
      <c r="B308" s="63" t="s">
        <v>115</v>
      </c>
      <c r="C308" s="40">
        <v>25.1</v>
      </c>
      <c r="D308" s="81"/>
      <c r="E308" s="92">
        <f>D308</f>
        <v>0</v>
      </c>
      <c r="F308" s="99" t="e">
        <f t="shared" si="61"/>
        <v>#DIV/0!</v>
      </c>
      <c r="G308" s="100" t="e">
        <f t="shared" si="62"/>
        <v>#DIV/0!</v>
      </c>
      <c r="H308" s="41" t="e">
        <f t="shared" si="63"/>
        <v>#DIV/0!</v>
      </c>
      <c r="I308" s="99" t="e">
        <f t="shared" si="64"/>
        <v>#DIV/0!</v>
      </c>
      <c r="J308" s="100" t="e">
        <f t="shared" si="65"/>
        <v>#DIV/0!</v>
      </c>
      <c r="K308" s="41" t="e">
        <f t="shared" si="66"/>
        <v>#DIV/0!</v>
      </c>
    </row>
    <row r="309" spans="1:11" ht="12.75">
      <c r="A309" s="69" t="s">
        <v>86</v>
      </c>
      <c r="B309" s="78" t="s">
        <v>108</v>
      </c>
      <c r="C309" s="71">
        <v>198.7</v>
      </c>
      <c r="D309" s="84"/>
      <c r="E309" s="90">
        <f aca="true" t="shared" si="67" ref="E309:E314">D309</f>
        <v>0</v>
      </c>
      <c r="F309" s="95" t="e">
        <f t="shared" si="61"/>
        <v>#DIV/0!</v>
      </c>
      <c r="G309" s="96" t="e">
        <f t="shared" si="62"/>
        <v>#DIV/0!</v>
      </c>
      <c r="H309" s="72" t="e">
        <f t="shared" si="63"/>
        <v>#DIV/0!</v>
      </c>
      <c r="I309" s="95" t="e">
        <f t="shared" si="64"/>
        <v>#DIV/0!</v>
      </c>
      <c r="J309" s="96" t="e">
        <f t="shared" si="65"/>
        <v>#DIV/0!</v>
      </c>
      <c r="K309" s="72" t="e">
        <f t="shared" si="66"/>
        <v>#DIV/0!</v>
      </c>
    </row>
    <row r="310" spans="1:11" ht="12.75">
      <c r="A310" s="33"/>
      <c r="B310" s="62" t="s">
        <v>109</v>
      </c>
      <c r="C310" s="35">
        <v>129.8</v>
      </c>
      <c r="D310" s="85"/>
      <c r="E310" s="91">
        <f t="shared" si="67"/>
        <v>0</v>
      </c>
      <c r="F310" s="97" t="e">
        <f t="shared" si="61"/>
        <v>#DIV/0!</v>
      </c>
      <c r="G310" s="98" t="e">
        <f t="shared" si="62"/>
        <v>#DIV/0!</v>
      </c>
      <c r="H310" s="36" t="e">
        <f t="shared" si="63"/>
        <v>#DIV/0!</v>
      </c>
      <c r="I310" s="97" t="e">
        <f t="shared" si="64"/>
        <v>#DIV/0!</v>
      </c>
      <c r="J310" s="98" t="e">
        <f t="shared" si="65"/>
        <v>#DIV/0!</v>
      </c>
      <c r="K310" s="36" t="e">
        <f t="shared" si="66"/>
        <v>#DIV/0!</v>
      </c>
    </row>
    <row r="311" spans="1:11" ht="12.75">
      <c r="A311" s="33"/>
      <c r="B311" s="62" t="s">
        <v>113</v>
      </c>
      <c r="C311" s="35">
        <v>150.6</v>
      </c>
      <c r="D311" s="85"/>
      <c r="E311" s="91">
        <f t="shared" si="67"/>
        <v>0</v>
      </c>
      <c r="F311" s="97" t="e">
        <f t="shared" si="61"/>
        <v>#DIV/0!</v>
      </c>
      <c r="G311" s="98" t="e">
        <f t="shared" si="62"/>
        <v>#DIV/0!</v>
      </c>
      <c r="H311" s="36" t="e">
        <f t="shared" si="63"/>
        <v>#DIV/0!</v>
      </c>
      <c r="I311" s="97" t="e">
        <f t="shared" si="64"/>
        <v>#DIV/0!</v>
      </c>
      <c r="J311" s="98" t="e">
        <f t="shared" si="65"/>
        <v>#DIV/0!</v>
      </c>
      <c r="K311" s="36" t="e">
        <f t="shared" si="66"/>
        <v>#DIV/0!</v>
      </c>
    </row>
    <row r="312" spans="1:11" ht="12.75">
      <c r="A312" s="33"/>
      <c r="B312" s="62" t="s">
        <v>112</v>
      </c>
      <c r="C312" s="35">
        <v>25.8</v>
      </c>
      <c r="D312" s="85"/>
      <c r="E312" s="91">
        <f t="shared" si="67"/>
        <v>0</v>
      </c>
      <c r="F312" s="97" t="e">
        <f t="shared" si="61"/>
        <v>#DIV/0!</v>
      </c>
      <c r="G312" s="98" t="e">
        <f t="shared" si="62"/>
        <v>#DIV/0!</v>
      </c>
      <c r="H312" s="36" t="e">
        <f t="shared" si="63"/>
        <v>#DIV/0!</v>
      </c>
      <c r="I312" s="97" t="e">
        <f t="shared" si="64"/>
        <v>#DIV/0!</v>
      </c>
      <c r="J312" s="98" t="e">
        <f t="shared" si="65"/>
        <v>#DIV/0!</v>
      </c>
      <c r="K312" s="36" t="e">
        <f t="shared" si="66"/>
        <v>#DIV/0!</v>
      </c>
    </row>
    <row r="313" spans="1:11" ht="12.75">
      <c r="A313" s="33"/>
      <c r="B313" s="62" t="s">
        <v>114</v>
      </c>
      <c r="C313" s="35">
        <v>22.9</v>
      </c>
      <c r="D313" s="85"/>
      <c r="E313" s="91">
        <f t="shared" si="67"/>
        <v>0</v>
      </c>
      <c r="F313" s="97" t="e">
        <f t="shared" si="61"/>
        <v>#DIV/0!</v>
      </c>
      <c r="G313" s="98" t="e">
        <f t="shared" si="62"/>
        <v>#DIV/0!</v>
      </c>
      <c r="H313" s="36" t="e">
        <f t="shared" si="63"/>
        <v>#DIV/0!</v>
      </c>
      <c r="I313" s="97" t="e">
        <f t="shared" si="64"/>
        <v>#DIV/0!</v>
      </c>
      <c r="J313" s="98" t="e">
        <f t="shared" si="65"/>
        <v>#DIV/0!</v>
      </c>
      <c r="K313" s="36" t="e">
        <f t="shared" si="66"/>
        <v>#DIV/0!</v>
      </c>
    </row>
    <row r="314" spans="1:11" ht="12.75">
      <c r="A314" s="38"/>
      <c r="B314" s="63" t="s">
        <v>115</v>
      </c>
      <c r="C314" s="40">
        <v>38.2</v>
      </c>
      <c r="D314" s="81"/>
      <c r="E314" s="92">
        <f t="shared" si="67"/>
        <v>0</v>
      </c>
      <c r="F314" s="99" t="e">
        <f t="shared" si="61"/>
        <v>#DIV/0!</v>
      </c>
      <c r="G314" s="100" t="e">
        <f t="shared" si="62"/>
        <v>#DIV/0!</v>
      </c>
      <c r="H314" s="41" t="e">
        <f t="shared" si="63"/>
        <v>#DIV/0!</v>
      </c>
      <c r="I314" s="99" t="e">
        <f t="shared" si="64"/>
        <v>#DIV/0!</v>
      </c>
      <c r="J314" s="100" t="e">
        <f t="shared" si="65"/>
        <v>#DIV/0!</v>
      </c>
      <c r="K314" s="41" t="e">
        <f t="shared" si="66"/>
        <v>#DIV/0!</v>
      </c>
    </row>
    <row r="315" spans="1:11" ht="12.75">
      <c r="A315" s="69" t="s">
        <v>87</v>
      </c>
      <c r="B315" s="78" t="s">
        <v>108</v>
      </c>
      <c r="C315" s="71">
        <v>163.3</v>
      </c>
      <c r="D315" s="84"/>
      <c r="E315" s="90">
        <f>D315</f>
        <v>0</v>
      </c>
      <c r="F315" s="95" t="e">
        <f t="shared" si="61"/>
        <v>#DIV/0!</v>
      </c>
      <c r="G315" s="96" t="e">
        <f t="shared" si="62"/>
        <v>#DIV/0!</v>
      </c>
      <c r="H315" s="72" t="e">
        <f t="shared" si="63"/>
        <v>#DIV/0!</v>
      </c>
      <c r="I315" s="95" t="e">
        <f t="shared" si="64"/>
        <v>#DIV/0!</v>
      </c>
      <c r="J315" s="96" t="e">
        <f t="shared" si="65"/>
        <v>#DIV/0!</v>
      </c>
      <c r="K315" s="72" t="e">
        <f t="shared" si="66"/>
        <v>#DIV/0!</v>
      </c>
    </row>
    <row r="316" spans="1:11" ht="12.75">
      <c r="A316" s="33"/>
      <c r="B316" s="62" t="s">
        <v>109</v>
      </c>
      <c r="C316" s="83"/>
      <c r="D316" s="85"/>
      <c r="E316" s="91"/>
      <c r="F316" s="97"/>
      <c r="G316" s="98"/>
      <c r="H316" s="36"/>
      <c r="I316" s="97"/>
      <c r="J316" s="98"/>
      <c r="K316" s="36"/>
    </row>
    <row r="317" spans="1:11" ht="12.75">
      <c r="A317" s="33"/>
      <c r="B317" s="62" t="s">
        <v>113</v>
      </c>
      <c r="C317" s="35"/>
      <c r="D317" s="85"/>
      <c r="E317" s="91"/>
      <c r="F317" s="97"/>
      <c r="G317" s="98"/>
      <c r="H317" s="36"/>
      <c r="I317" s="97"/>
      <c r="J317" s="98"/>
      <c r="K317" s="36"/>
    </row>
    <row r="318" spans="1:11" ht="12.75">
      <c r="A318" s="33"/>
      <c r="B318" s="62" t="s">
        <v>125</v>
      </c>
      <c r="C318" s="35">
        <v>115.5</v>
      </c>
      <c r="D318" s="80"/>
      <c r="E318" s="91" t="e">
        <f>AVERAGE(D316:D317)</f>
        <v>#DIV/0!</v>
      </c>
      <c r="F318" s="97" t="e">
        <f>($R$5-$E318)</f>
        <v>#DIV/0!</v>
      </c>
      <c r="G318" s="98" t="e">
        <f>(F318-$C318)</f>
        <v>#DIV/0!</v>
      </c>
      <c r="H318" s="36" t="e">
        <f>(G318)^2</f>
        <v>#DIV/0!</v>
      </c>
      <c r="I318" s="97" t="e">
        <f>($R$5-$E318)/-$R$4</f>
        <v>#DIV/0!</v>
      </c>
      <c r="J318" s="98" t="e">
        <f>(I318-$C318)</f>
        <v>#DIV/0!</v>
      </c>
      <c r="K318" s="36" t="e">
        <f>(J318)^2</f>
        <v>#DIV/0!</v>
      </c>
    </row>
    <row r="319" spans="1:11" ht="12.75">
      <c r="A319" s="33"/>
      <c r="B319" s="62" t="s">
        <v>112</v>
      </c>
      <c r="C319" s="83"/>
      <c r="D319" s="85"/>
      <c r="E319" s="91"/>
      <c r="F319" s="97"/>
      <c r="G319" s="98"/>
      <c r="H319" s="36"/>
      <c r="I319" s="97"/>
      <c r="J319" s="98"/>
      <c r="K319" s="36"/>
    </row>
    <row r="320" spans="1:11" ht="12.75">
      <c r="A320" s="33"/>
      <c r="B320" s="62" t="s">
        <v>114</v>
      </c>
      <c r="C320" s="35"/>
      <c r="D320" s="85"/>
      <c r="E320" s="91"/>
      <c r="F320" s="97"/>
      <c r="G320" s="98"/>
      <c r="H320" s="36"/>
      <c r="I320" s="97"/>
      <c r="J320" s="98"/>
      <c r="K320" s="36"/>
    </row>
    <row r="321" spans="1:11" ht="12.75">
      <c r="A321" s="33"/>
      <c r="B321" s="62" t="s">
        <v>130</v>
      </c>
      <c r="C321" s="35">
        <v>130.2</v>
      </c>
      <c r="D321" s="80"/>
      <c r="E321" s="91" t="e">
        <f>AVERAGE(D319:D320)</f>
        <v>#DIV/0!</v>
      </c>
      <c r="F321" s="97" t="e">
        <f>($R$5-$E321)</f>
        <v>#DIV/0!</v>
      </c>
      <c r="G321" s="98" t="e">
        <f>(F321-$C321)</f>
        <v>#DIV/0!</v>
      </c>
      <c r="H321" s="36" t="e">
        <f>(G321)^2</f>
        <v>#DIV/0!</v>
      </c>
      <c r="I321" s="97" t="e">
        <f>($R$5-$E321)/-$R$4</f>
        <v>#DIV/0!</v>
      </c>
      <c r="J321" s="98" t="e">
        <f>(I321-$C321)</f>
        <v>#DIV/0!</v>
      </c>
      <c r="K321" s="36" t="e">
        <f>(J321)^2</f>
        <v>#DIV/0!</v>
      </c>
    </row>
    <row r="322" spans="1:11" ht="12.75">
      <c r="A322" s="38"/>
      <c r="B322" s="63" t="s">
        <v>115</v>
      </c>
      <c r="C322" s="40">
        <v>124.2</v>
      </c>
      <c r="D322" s="81"/>
      <c r="E322" s="92">
        <f>D322</f>
        <v>0</v>
      </c>
      <c r="F322" s="99" t="e">
        <f>($R$5-$E322)</f>
        <v>#DIV/0!</v>
      </c>
      <c r="G322" s="100" t="e">
        <f>(F322-$C322)</f>
        <v>#DIV/0!</v>
      </c>
      <c r="H322" s="41" t="e">
        <f>(G322)^2</f>
        <v>#DIV/0!</v>
      </c>
      <c r="I322" s="99" t="e">
        <f>($R$5-$E322)/-$R$4</f>
        <v>#DIV/0!</v>
      </c>
      <c r="J322" s="100" t="e">
        <f>(I322-$C322)</f>
        <v>#DIV/0!</v>
      </c>
      <c r="K322" s="41" t="e">
        <f>(J322)^2</f>
        <v>#DIV/0!</v>
      </c>
    </row>
    <row r="323" spans="1:11" ht="12.75">
      <c r="A323" s="69" t="s">
        <v>88</v>
      </c>
      <c r="B323" s="78" t="s">
        <v>108</v>
      </c>
      <c r="C323" s="71">
        <v>134.4</v>
      </c>
      <c r="D323" s="84"/>
      <c r="E323" s="90">
        <f>D323</f>
        <v>0</v>
      </c>
      <c r="F323" s="95" t="e">
        <f>($R$5-$E323)</f>
        <v>#DIV/0!</v>
      </c>
      <c r="G323" s="96" t="e">
        <f>(F323-$C323)</f>
        <v>#DIV/0!</v>
      </c>
      <c r="H323" s="72" t="e">
        <f>(G323)^2</f>
        <v>#DIV/0!</v>
      </c>
      <c r="I323" s="95" t="e">
        <f>($R$5-$E323)/-$R$4</f>
        <v>#DIV/0!</v>
      </c>
      <c r="J323" s="96" t="e">
        <f>(I323-$C323)</f>
        <v>#DIV/0!</v>
      </c>
      <c r="K323" s="72" t="e">
        <f>(J323)^2</f>
        <v>#DIV/0!</v>
      </c>
    </row>
    <row r="324" spans="1:11" ht="12.75">
      <c r="A324" s="33"/>
      <c r="B324" s="62" t="s">
        <v>109</v>
      </c>
      <c r="C324" s="83"/>
      <c r="D324" s="85"/>
      <c r="E324" s="91"/>
      <c r="F324" s="97"/>
      <c r="G324" s="98"/>
      <c r="H324" s="36"/>
      <c r="I324" s="97"/>
      <c r="J324" s="98"/>
      <c r="K324" s="36"/>
    </row>
    <row r="325" spans="1:11" ht="12.75">
      <c r="A325" s="33"/>
      <c r="B325" s="62" t="s">
        <v>113</v>
      </c>
      <c r="C325" s="35"/>
      <c r="D325" s="85"/>
      <c r="E325" s="91"/>
      <c r="F325" s="97"/>
      <c r="G325" s="98"/>
      <c r="H325" s="36"/>
      <c r="I325" s="97"/>
      <c r="J325" s="98"/>
      <c r="K325" s="36"/>
    </row>
    <row r="326" spans="1:11" ht="12.75">
      <c r="A326" s="33"/>
      <c r="B326" s="62" t="s">
        <v>125</v>
      </c>
      <c r="C326" s="35">
        <v>128.6</v>
      </c>
      <c r="D326" s="80"/>
      <c r="E326" s="91" t="e">
        <f>AVERAGE(D324:D325)</f>
        <v>#DIV/0!</v>
      </c>
      <c r="F326" s="97" t="e">
        <f>($R$5-$E326)</f>
        <v>#DIV/0!</v>
      </c>
      <c r="G326" s="98" t="e">
        <f>(F326-$C326)</f>
        <v>#DIV/0!</v>
      </c>
      <c r="H326" s="36" t="e">
        <f>(G326)^2</f>
        <v>#DIV/0!</v>
      </c>
      <c r="I326" s="97" t="e">
        <f>($R$5-$E326)/-$R$4</f>
        <v>#DIV/0!</v>
      </c>
      <c r="J326" s="98" t="e">
        <f>(I326-$C326)</f>
        <v>#DIV/0!</v>
      </c>
      <c r="K326" s="36" t="e">
        <f>(J326)^2</f>
        <v>#DIV/0!</v>
      </c>
    </row>
    <row r="327" spans="1:11" ht="12.75">
      <c r="A327" s="33"/>
      <c r="B327" s="62" t="s">
        <v>112</v>
      </c>
      <c r="C327" s="83"/>
      <c r="D327" s="85"/>
      <c r="E327" s="91"/>
      <c r="F327" s="97"/>
      <c r="G327" s="98"/>
      <c r="H327" s="36"/>
      <c r="I327" s="97"/>
      <c r="J327" s="98"/>
      <c r="K327" s="36"/>
    </row>
    <row r="328" spans="1:11" ht="12.75">
      <c r="A328" s="33"/>
      <c r="B328" s="62" t="s">
        <v>114</v>
      </c>
      <c r="C328" s="35"/>
      <c r="D328" s="85"/>
      <c r="E328" s="91"/>
      <c r="F328" s="97"/>
      <c r="G328" s="98"/>
      <c r="H328" s="36"/>
      <c r="I328" s="97"/>
      <c r="J328" s="98"/>
      <c r="K328" s="36"/>
    </row>
    <row r="329" spans="1:11" ht="12.75">
      <c r="A329" s="33"/>
      <c r="B329" s="62" t="s">
        <v>130</v>
      </c>
      <c r="C329" s="35">
        <v>129.7</v>
      </c>
      <c r="D329" s="80"/>
      <c r="E329" s="91" t="e">
        <f>AVERAGE(D327:D328)</f>
        <v>#DIV/0!</v>
      </c>
      <c r="F329" s="97" t="e">
        <f>($R$5-$E329)</f>
        <v>#DIV/0!</v>
      </c>
      <c r="G329" s="98" t="e">
        <f>(F329-$C329)</f>
        <v>#DIV/0!</v>
      </c>
      <c r="H329" s="36" t="e">
        <f>(G329)^2</f>
        <v>#DIV/0!</v>
      </c>
      <c r="I329" s="97" t="e">
        <f>($R$5-$E329)/-$R$4</f>
        <v>#DIV/0!</v>
      </c>
      <c r="J329" s="98" t="e">
        <f>(I329-$C329)</f>
        <v>#DIV/0!</v>
      </c>
      <c r="K329" s="36" t="e">
        <f>(J329)^2</f>
        <v>#DIV/0!</v>
      </c>
    </row>
    <row r="330" spans="1:11" ht="12.75">
      <c r="A330" s="38"/>
      <c r="B330" s="63" t="s">
        <v>115</v>
      </c>
      <c r="C330" s="40">
        <v>126.4</v>
      </c>
      <c r="D330" s="81"/>
      <c r="E330" s="92">
        <f>D330</f>
        <v>0</v>
      </c>
      <c r="F330" s="99" t="e">
        <f>($R$5-$E330)</f>
        <v>#DIV/0!</v>
      </c>
      <c r="G330" s="100" t="e">
        <f>(F330-$C330)</f>
        <v>#DIV/0!</v>
      </c>
      <c r="H330" s="41" t="e">
        <f>(G330)^2</f>
        <v>#DIV/0!</v>
      </c>
      <c r="I330" s="99" t="e">
        <f>($R$5-$E330)/-$R$4</f>
        <v>#DIV/0!</v>
      </c>
      <c r="J330" s="100" t="e">
        <f>(I330-$C330)</f>
        <v>#DIV/0!</v>
      </c>
      <c r="K330" s="41" t="e">
        <f>(J330)^2</f>
        <v>#DIV/0!</v>
      </c>
    </row>
    <row r="331" spans="1:11" ht="12.75">
      <c r="A331" s="69" t="s">
        <v>89</v>
      </c>
      <c r="B331" s="78" t="s">
        <v>108</v>
      </c>
      <c r="C331" s="71">
        <v>148.3</v>
      </c>
      <c r="D331" s="84"/>
      <c r="E331" s="90">
        <f>D331</f>
        <v>0</v>
      </c>
      <c r="F331" s="95" t="e">
        <f>($R$5-$E331)</f>
        <v>#DIV/0!</v>
      </c>
      <c r="G331" s="96" t="e">
        <f>(F331-$C331)</f>
        <v>#DIV/0!</v>
      </c>
      <c r="H331" s="72" t="e">
        <f>(G331)^2</f>
        <v>#DIV/0!</v>
      </c>
      <c r="I331" s="95" t="e">
        <f>($R$5-$E331)/-$R$4</f>
        <v>#DIV/0!</v>
      </c>
      <c r="J331" s="96" t="e">
        <f>(I331-$C331)</f>
        <v>#DIV/0!</v>
      </c>
      <c r="K331" s="72" t="e">
        <f>(J331)^2</f>
        <v>#DIV/0!</v>
      </c>
    </row>
    <row r="332" spans="1:11" ht="12.75">
      <c r="A332" s="33"/>
      <c r="B332" s="62" t="s">
        <v>109</v>
      </c>
      <c r="C332" s="83"/>
      <c r="D332" s="85"/>
      <c r="E332" s="91"/>
      <c r="F332" s="97"/>
      <c r="G332" s="98"/>
      <c r="H332" s="36"/>
      <c r="I332" s="97"/>
      <c r="J332" s="98"/>
      <c r="K332" s="36"/>
    </row>
    <row r="333" spans="1:11" ht="12.75">
      <c r="A333" s="33"/>
      <c r="B333" s="62" t="s">
        <v>113</v>
      </c>
      <c r="C333" s="35"/>
      <c r="D333" s="85"/>
      <c r="E333" s="91"/>
      <c r="F333" s="97"/>
      <c r="G333" s="98"/>
      <c r="H333" s="36"/>
      <c r="I333" s="97"/>
      <c r="J333" s="98"/>
      <c r="K333" s="36"/>
    </row>
    <row r="334" spans="1:11" ht="12.75">
      <c r="A334" s="33"/>
      <c r="B334" s="62" t="s">
        <v>125</v>
      </c>
      <c r="C334" s="35">
        <v>123.5</v>
      </c>
      <c r="D334" s="80"/>
      <c r="E334" s="91" t="e">
        <f>AVERAGE(D332:D333)</f>
        <v>#DIV/0!</v>
      </c>
      <c r="F334" s="97" t="e">
        <f>($R$5-$E334)</f>
        <v>#DIV/0!</v>
      </c>
      <c r="G334" s="98" t="e">
        <f>(F334-$C334)</f>
        <v>#DIV/0!</v>
      </c>
      <c r="H334" s="36" t="e">
        <f>(G334)^2</f>
        <v>#DIV/0!</v>
      </c>
      <c r="I334" s="97" t="e">
        <f>($R$5-$E334)/-$R$4</f>
        <v>#DIV/0!</v>
      </c>
      <c r="J334" s="98" t="e">
        <f>(I334-$C334)</f>
        <v>#DIV/0!</v>
      </c>
      <c r="K334" s="36" t="e">
        <f>(J334)^2</f>
        <v>#DIV/0!</v>
      </c>
    </row>
    <row r="335" spans="1:11" ht="12.75">
      <c r="A335" s="33"/>
      <c r="B335" s="62" t="s">
        <v>112</v>
      </c>
      <c r="C335" s="83"/>
      <c r="D335" s="85"/>
      <c r="E335" s="91"/>
      <c r="F335" s="97"/>
      <c r="G335" s="98"/>
      <c r="H335" s="36"/>
      <c r="I335" s="97"/>
      <c r="J335" s="98"/>
      <c r="K335" s="36"/>
    </row>
    <row r="336" spans="1:11" ht="12.75">
      <c r="A336" s="33"/>
      <c r="B336" s="62" t="s">
        <v>114</v>
      </c>
      <c r="C336" s="35"/>
      <c r="D336" s="85"/>
      <c r="E336" s="91"/>
      <c r="F336" s="97"/>
      <c r="G336" s="98"/>
      <c r="H336" s="36"/>
      <c r="I336" s="97"/>
      <c r="J336" s="98"/>
      <c r="K336" s="36"/>
    </row>
    <row r="337" spans="1:11" ht="12.75">
      <c r="A337" s="33"/>
      <c r="B337" s="62" t="s">
        <v>130</v>
      </c>
      <c r="C337" s="35">
        <v>129.5</v>
      </c>
      <c r="D337" s="80"/>
      <c r="E337" s="91" t="e">
        <f>AVERAGE(D335:D336)</f>
        <v>#DIV/0!</v>
      </c>
      <c r="F337" s="97" t="e">
        <f>($R$5-$E337)</f>
        <v>#DIV/0!</v>
      </c>
      <c r="G337" s="98" t="e">
        <f>(F337-$C337)</f>
        <v>#DIV/0!</v>
      </c>
      <c r="H337" s="36" t="e">
        <f>(G337)^2</f>
        <v>#DIV/0!</v>
      </c>
      <c r="I337" s="97" t="e">
        <f>($R$5-$E337)/-$R$4</f>
        <v>#DIV/0!</v>
      </c>
      <c r="J337" s="98" t="e">
        <f>(I337-$C337)</f>
        <v>#DIV/0!</v>
      </c>
      <c r="K337" s="36" t="e">
        <f>(J337)^2</f>
        <v>#DIV/0!</v>
      </c>
    </row>
    <row r="338" spans="1:11" ht="12.75">
      <c r="A338" s="38"/>
      <c r="B338" s="63" t="s">
        <v>115</v>
      </c>
      <c r="C338" s="40">
        <v>134.8</v>
      </c>
      <c r="D338" s="81"/>
      <c r="E338" s="92">
        <f>D338</f>
        <v>0</v>
      </c>
      <c r="F338" s="99" t="e">
        <f>($R$5-$E338)</f>
        <v>#DIV/0!</v>
      </c>
      <c r="G338" s="100" t="e">
        <f>(F338-$C338)</f>
        <v>#DIV/0!</v>
      </c>
      <c r="H338" s="41" t="e">
        <f>(G338)^2</f>
        <v>#DIV/0!</v>
      </c>
      <c r="I338" s="99" t="e">
        <f>($R$5-$E338)/-$R$4</f>
        <v>#DIV/0!</v>
      </c>
      <c r="J338" s="100" t="e">
        <f>(I338-$C338)</f>
        <v>#DIV/0!</v>
      </c>
      <c r="K338" s="41" t="e">
        <f>(J338)^2</f>
        <v>#DIV/0!</v>
      </c>
    </row>
    <row r="339" spans="1:11" ht="12.75">
      <c r="A339" s="69" t="s">
        <v>90</v>
      </c>
      <c r="B339" s="78" t="s">
        <v>107</v>
      </c>
      <c r="C339" s="82"/>
      <c r="D339" s="84"/>
      <c r="E339" s="90"/>
      <c r="F339" s="95"/>
      <c r="G339" s="96"/>
      <c r="H339" s="72"/>
      <c r="I339" s="95"/>
      <c r="J339" s="96"/>
      <c r="K339" s="72"/>
    </row>
    <row r="340" spans="1:11" ht="12.75">
      <c r="A340" s="33"/>
      <c r="B340" s="62" t="s">
        <v>108</v>
      </c>
      <c r="C340" s="35"/>
      <c r="D340" s="85"/>
      <c r="E340" s="91"/>
      <c r="F340" s="97"/>
      <c r="G340" s="98"/>
      <c r="H340" s="36"/>
      <c r="I340" s="97"/>
      <c r="J340" s="98"/>
      <c r="K340" s="36"/>
    </row>
    <row r="341" spans="1:11" ht="12.75">
      <c r="A341" s="33"/>
      <c r="B341" s="62" t="s">
        <v>122</v>
      </c>
      <c r="C341" s="35">
        <v>187.2</v>
      </c>
      <c r="D341" s="80"/>
      <c r="E341" s="91" t="e">
        <f>AVERAGE(D339:D340)</f>
        <v>#DIV/0!</v>
      </c>
      <c r="F341" s="97" t="e">
        <f>($R$5-$E341)</f>
        <v>#DIV/0!</v>
      </c>
      <c r="G341" s="98" t="e">
        <f>(F341-$C341)</f>
        <v>#DIV/0!</v>
      </c>
      <c r="H341" s="36" t="e">
        <f>(G341)^2</f>
        <v>#DIV/0!</v>
      </c>
      <c r="I341" s="97" t="e">
        <f>($R$5-$E341)/-$R$4</f>
        <v>#DIV/0!</v>
      </c>
      <c r="J341" s="98" t="e">
        <f>(I341-$C341)</f>
        <v>#DIV/0!</v>
      </c>
      <c r="K341" s="36" t="e">
        <f>(J341)^2</f>
        <v>#DIV/0!</v>
      </c>
    </row>
    <row r="342" spans="1:11" ht="12.75">
      <c r="A342" s="33"/>
      <c r="B342" s="62" t="s">
        <v>109</v>
      </c>
      <c r="C342" s="83"/>
      <c r="D342" s="85"/>
      <c r="E342" s="91"/>
      <c r="F342" s="97"/>
      <c r="G342" s="98"/>
      <c r="H342" s="36"/>
      <c r="I342" s="97"/>
      <c r="J342" s="98"/>
      <c r="K342" s="36"/>
    </row>
    <row r="343" spans="1:11" ht="12.75">
      <c r="A343" s="33"/>
      <c r="B343" s="62" t="s">
        <v>113</v>
      </c>
      <c r="C343" s="35"/>
      <c r="D343" s="85"/>
      <c r="E343" s="91"/>
      <c r="F343" s="97"/>
      <c r="G343" s="98"/>
      <c r="H343" s="36"/>
      <c r="I343" s="97"/>
      <c r="J343" s="98"/>
      <c r="K343" s="36"/>
    </row>
    <row r="344" spans="1:11" ht="12.75">
      <c r="A344" s="33"/>
      <c r="B344" s="62" t="s">
        <v>112</v>
      </c>
      <c r="C344" s="35"/>
      <c r="D344" s="85"/>
      <c r="E344" s="91"/>
      <c r="F344" s="97"/>
      <c r="G344" s="98"/>
      <c r="H344" s="36"/>
      <c r="I344" s="97"/>
      <c r="J344" s="98"/>
      <c r="K344" s="36"/>
    </row>
    <row r="345" spans="1:11" ht="12.75">
      <c r="A345" s="33"/>
      <c r="B345" s="62" t="s">
        <v>114</v>
      </c>
      <c r="C345" s="35"/>
      <c r="D345" s="85"/>
      <c r="E345" s="91"/>
      <c r="F345" s="97"/>
      <c r="G345" s="98"/>
      <c r="H345" s="36"/>
      <c r="I345" s="97"/>
      <c r="J345" s="98"/>
      <c r="K345" s="36"/>
    </row>
    <row r="346" spans="1:11" ht="12.75">
      <c r="A346" s="38"/>
      <c r="B346" s="63" t="s">
        <v>131</v>
      </c>
      <c r="C346" s="40">
        <v>136.6</v>
      </c>
      <c r="D346" s="86"/>
      <c r="E346" s="92" t="e">
        <f>AVERAGE(D342:D345)</f>
        <v>#DIV/0!</v>
      </c>
      <c r="F346" s="99" t="e">
        <f>($R$5-$E346)</f>
        <v>#DIV/0!</v>
      </c>
      <c r="G346" s="100" t="e">
        <f>(F346-$C346)</f>
        <v>#DIV/0!</v>
      </c>
      <c r="H346" s="41" t="e">
        <f>(G346)^2</f>
        <v>#DIV/0!</v>
      </c>
      <c r="I346" s="99" t="e">
        <f>($R$5-$E346)/-$R$4</f>
        <v>#DIV/0!</v>
      </c>
      <c r="J346" s="100" t="e">
        <f>(I346-$C346)</f>
        <v>#DIV/0!</v>
      </c>
      <c r="K346" s="41" t="e">
        <f>(J346)^2</f>
        <v>#DIV/0!</v>
      </c>
    </row>
    <row r="347" spans="1:11" ht="12.75">
      <c r="A347" s="69" t="s">
        <v>91</v>
      </c>
      <c r="B347" s="78" t="s">
        <v>108</v>
      </c>
      <c r="C347" s="71">
        <v>21.4</v>
      </c>
      <c r="D347" s="84"/>
      <c r="E347" s="90">
        <f>D347</f>
        <v>0</v>
      </c>
      <c r="F347" s="95" t="e">
        <f>($R$5-$E347)</f>
        <v>#DIV/0!</v>
      </c>
      <c r="G347" s="96" t="e">
        <f>(F347-$C347)</f>
        <v>#DIV/0!</v>
      </c>
      <c r="H347" s="72" t="e">
        <f>(G347)^2</f>
        <v>#DIV/0!</v>
      </c>
      <c r="I347" s="95" t="e">
        <f>($R$5-$E347)/-$R$4</f>
        <v>#DIV/0!</v>
      </c>
      <c r="J347" s="96" t="e">
        <f>(I347-$C347)</f>
        <v>#DIV/0!</v>
      </c>
      <c r="K347" s="72" t="e">
        <f>(J347)^2</f>
        <v>#DIV/0!</v>
      </c>
    </row>
    <row r="348" spans="1:11" ht="12.75">
      <c r="A348" s="33"/>
      <c r="B348" s="62" t="s">
        <v>109</v>
      </c>
      <c r="C348" s="35">
        <v>137.7</v>
      </c>
      <c r="D348" s="85"/>
      <c r="E348" s="91">
        <f>D348</f>
        <v>0</v>
      </c>
      <c r="F348" s="97" t="e">
        <f>($R$5-$E348)</f>
        <v>#DIV/0!</v>
      </c>
      <c r="G348" s="98" t="e">
        <f>(F348-$C348)</f>
        <v>#DIV/0!</v>
      </c>
      <c r="H348" s="36" t="e">
        <f>(G348)^2</f>
        <v>#DIV/0!</v>
      </c>
      <c r="I348" s="97" t="e">
        <f>($R$5-$E348)/-$R$4</f>
        <v>#DIV/0!</v>
      </c>
      <c r="J348" s="98" t="e">
        <f>(I348-$C348)</f>
        <v>#DIV/0!</v>
      </c>
      <c r="K348" s="36" t="e">
        <f>(J348)^2</f>
        <v>#DIV/0!</v>
      </c>
    </row>
    <row r="349" spans="1:11" ht="12.75">
      <c r="A349" s="33"/>
      <c r="B349" s="62" t="s">
        <v>113</v>
      </c>
      <c r="C349" s="83"/>
      <c r="D349" s="85"/>
      <c r="E349" s="91"/>
      <c r="F349" s="97"/>
      <c r="G349" s="98"/>
      <c r="H349" s="36"/>
      <c r="I349" s="97"/>
      <c r="J349" s="98"/>
      <c r="K349" s="36"/>
    </row>
    <row r="350" spans="1:11" ht="12.75">
      <c r="A350" s="33"/>
      <c r="B350" s="62" t="s">
        <v>112</v>
      </c>
      <c r="C350" s="35"/>
      <c r="D350" s="85"/>
      <c r="E350" s="91"/>
      <c r="F350" s="97"/>
      <c r="G350" s="98"/>
      <c r="H350" s="36"/>
      <c r="I350" s="97"/>
      <c r="J350" s="98"/>
      <c r="K350" s="36"/>
    </row>
    <row r="351" spans="1:11" ht="12.75">
      <c r="A351" s="33"/>
      <c r="B351" s="62" t="s">
        <v>123</v>
      </c>
      <c r="C351" s="35">
        <v>130</v>
      </c>
      <c r="D351" s="80"/>
      <c r="E351" s="91" t="e">
        <f>AVERAGE(D349:D350)</f>
        <v>#DIV/0!</v>
      </c>
      <c r="F351" s="97" t="e">
        <f>($R$5-$E351)</f>
        <v>#DIV/0!</v>
      </c>
      <c r="G351" s="98" t="e">
        <f>(F351-$C351)</f>
        <v>#DIV/0!</v>
      </c>
      <c r="H351" s="36" t="e">
        <f>(G351)^2</f>
        <v>#DIV/0!</v>
      </c>
      <c r="I351" s="97" t="e">
        <f>($R$5-$E351)/-$R$4</f>
        <v>#DIV/0!</v>
      </c>
      <c r="J351" s="98" t="e">
        <f>(I351-$C351)</f>
        <v>#DIV/0!</v>
      </c>
      <c r="K351" s="36" t="e">
        <f>(J351)^2</f>
        <v>#DIV/0!</v>
      </c>
    </row>
    <row r="352" spans="1:11" ht="12.75">
      <c r="A352" s="33"/>
      <c r="B352" s="62" t="s">
        <v>114</v>
      </c>
      <c r="C352" s="83"/>
      <c r="D352" s="85"/>
      <c r="E352" s="91"/>
      <c r="F352" s="97"/>
      <c r="G352" s="98"/>
      <c r="H352" s="36"/>
      <c r="I352" s="97"/>
      <c r="J352" s="98"/>
      <c r="K352" s="36"/>
    </row>
    <row r="353" spans="1:11" ht="12.75">
      <c r="A353" s="33"/>
      <c r="B353" s="62" t="s">
        <v>115</v>
      </c>
      <c r="C353" s="35"/>
      <c r="D353" s="85"/>
      <c r="E353" s="91"/>
      <c r="F353" s="97"/>
      <c r="G353" s="98"/>
      <c r="H353" s="36"/>
      <c r="I353" s="97"/>
      <c r="J353" s="98"/>
      <c r="K353" s="36"/>
    </row>
    <row r="354" spans="1:11" ht="12.75">
      <c r="A354" s="33"/>
      <c r="B354" s="62" t="s">
        <v>133</v>
      </c>
      <c r="C354" s="35">
        <v>129.2</v>
      </c>
      <c r="D354" s="80"/>
      <c r="E354" s="91" t="e">
        <f>AVERAGE(D352:D353)</f>
        <v>#DIV/0!</v>
      </c>
      <c r="F354" s="97" t="e">
        <f>($R$5-$E354)</f>
        <v>#DIV/0!</v>
      </c>
      <c r="G354" s="98" t="e">
        <f>(F354-$C354)</f>
        <v>#DIV/0!</v>
      </c>
      <c r="H354" s="36" t="e">
        <f>(G354)^2</f>
        <v>#DIV/0!</v>
      </c>
      <c r="I354" s="97" t="e">
        <f>($R$5-$E354)/-$R$4</f>
        <v>#DIV/0!</v>
      </c>
      <c r="J354" s="98" t="e">
        <f>(I354-$C354)</f>
        <v>#DIV/0!</v>
      </c>
      <c r="K354" s="36" t="e">
        <f>(J354)^2</f>
        <v>#DIV/0!</v>
      </c>
    </row>
    <row r="355" spans="1:11" ht="12.75">
      <c r="A355" s="38"/>
      <c r="B355" s="63" t="s">
        <v>116</v>
      </c>
      <c r="C355" s="40">
        <v>125.6</v>
      </c>
      <c r="D355" s="81"/>
      <c r="E355" s="92">
        <f>D355</f>
        <v>0</v>
      </c>
      <c r="F355" s="99" t="e">
        <f>($R$5-$E355)</f>
        <v>#DIV/0!</v>
      </c>
      <c r="G355" s="100" t="e">
        <f>(F355-$C355)</f>
        <v>#DIV/0!</v>
      </c>
      <c r="H355" s="41" t="e">
        <f>(G355)^2</f>
        <v>#DIV/0!</v>
      </c>
      <c r="I355" s="99" t="e">
        <f>($R$5-$E355)/-$R$4</f>
        <v>#DIV/0!</v>
      </c>
      <c r="J355" s="100" t="e">
        <f>(I355-$C355)</f>
        <v>#DIV/0!</v>
      </c>
      <c r="K355" s="41" t="e">
        <f>(J355)^2</f>
        <v>#DIV/0!</v>
      </c>
    </row>
    <row r="356" spans="1:11" ht="12.75">
      <c r="A356" s="69" t="s">
        <v>92</v>
      </c>
      <c r="B356" s="78" t="s">
        <v>107</v>
      </c>
      <c r="C356" s="71">
        <v>75.2</v>
      </c>
      <c r="D356" s="84"/>
      <c r="E356" s="90">
        <f>D356</f>
        <v>0</v>
      </c>
      <c r="F356" s="95" t="e">
        <f>($R$5-$E356)</f>
        <v>#DIV/0!</v>
      </c>
      <c r="G356" s="96" t="e">
        <f>(F356-$C356)</f>
        <v>#DIV/0!</v>
      </c>
      <c r="H356" s="72" t="e">
        <f>(G356)^2</f>
        <v>#DIV/0!</v>
      </c>
      <c r="I356" s="95" t="e">
        <f>($R$5-$E356)/-$R$4</f>
        <v>#DIV/0!</v>
      </c>
      <c r="J356" s="96" t="e">
        <f>(I356-$C356)</f>
        <v>#DIV/0!</v>
      </c>
      <c r="K356" s="72" t="e">
        <f>(J356)^2</f>
        <v>#DIV/0!</v>
      </c>
    </row>
    <row r="357" spans="1:11" ht="12.75">
      <c r="A357" s="33"/>
      <c r="B357" s="62" t="s">
        <v>108</v>
      </c>
      <c r="C357" s="83"/>
      <c r="D357" s="85"/>
      <c r="E357" s="91"/>
      <c r="F357" s="97"/>
      <c r="G357" s="98"/>
      <c r="H357" s="36"/>
      <c r="I357" s="97"/>
      <c r="J357" s="98"/>
      <c r="K357" s="36"/>
    </row>
    <row r="358" spans="1:11" ht="12.75">
      <c r="A358" s="33"/>
      <c r="B358" s="62" t="s">
        <v>109</v>
      </c>
      <c r="C358" s="35"/>
      <c r="D358" s="85"/>
      <c r="E358" s="91"/>
      <c r="F358" s="97"/>
      <c r="G358" s="98"/>
      <c r="H358" s="36"/>
      <c r="I358" s="97"/>
      <c r="J358" s="98"/>
      <c r="K358" s="36"/>
    </row>
    <row r="359" spans="1:11" ht="12.75">
      <c r="A359" s="33"/>
      <c r="B359" s="62" t="s">
        <v>124</v>
      </c>
      <c r="C359" s="35">
        <v>50.3</v>
      </c>
      <c r="D359" s="80"/>
      <c r="E359" s="91" t="e">
        <f>AVERAGE(D357:D358)</f>
        <v>#DIV/0!</v>
      </c>
      <c r="F359" s="97" t="e">
        <f>($R$5-$E359)</f>
        <v>#DIV/0!</v>
      </c>
      <c r="G359" s="98" t="e">
        <f>(F359-$C359)</f>
        <v>#DIV/0!</v>
      </c>
      <c r="H359" s="36" t="e">
        <f>(G359)^2</f>
        <v>#DIV/0!</v>
      </c>
      <c r="I359" s="97" t="e">
        <f>($R$5-$E359)/-$R$4</f>
        <v>#DIV/0!</v>
      </c>
      <c r="J359" s="98" t="e">
        <f>(I359-$C359)</f>
        <v>#DIV/0!</v>
      </c>
      <c r="K359" s="36" t="e">
        <f>(J359)^2</f>
        <v>#DIV/0!</v>
      </c>
    </row>
    <row r="360" spans="1:11" ht="12.75">
      <c r="A360" s="33"/>
      <c r="B360" s="62" t="s">
        <v>113</v>
      </c>
      <c r="C360" s="83"/>
      <c r="D360" s="85"/>
      <c r="E360" s="91"/>
      <c r="F360" s="97"/>
      <c r="G360" s="98"/>
      <c r="H360" s="36"/>
      <c r="I360" s="97"/>
      <c r="J360" s="98"/>
      <c r="K360" s="36"/>
    </row>
    <row r="361" spans="1:11" ht="12.75">
      <c r="A361" s="33"/>
      <c r="B361" s="62" t="s">
        <v>112</v>
      </c>
      <c r="C361" s="35"/>
      <c r="D361" s="85"/>
      <c r="E361" s="91"/>
      <c r="F361" s="97"/>
      <c r="G361" s="98"/>
      <c r="H361" s="36"/>
      <c r="I361" s="97"/>
      <c r="J361" s="98"/>
      <c r="K361" s="36"/>
    </row>
    <row r="362" spans="1:11" ht="12.75">
      <c r="A362" s="33"/>
      <c r="B362" s="62" t="s">
        <v>114</v>
      </c>
      <c r="C362" s="35"/>
      <c r="D362" s="85"/>
      <c r="E362" s="91"/>
      <c r="F362" s="97"/>
      <c r="G362" s="98"/>
      <c r="H362" s="36"/>
      <c r="I362" s="97"/>
      <c r="J362" s="98"/>
      <c r="K362" s="36"/>
    </row>
    <row r="363" spans="1:11" ht="12.75">
      <c r="A363" s="33"/>
      <c r="B363" s="62" t="s">
        <v>115</v>
      </c>
      <c r="C363" s="35"/>
      <c r="D363" s="85"/>
      <c r="E363" s="91"/>
      <c r="F363" s="97"/>
      <c r="G363" s="98"/>
      <c r="H363" s="36"/>
      <c r="I363" s="97"/>
      <c r="J363" s="98"/>
      <c r="K363" s="36"/>
    </row>
    <row r="364" spans="1:11" ht="12.75">
      <c r="A364" s="38"/>
      <c r="B364" s="63" t="s">
        <v>136</v>
      </c>
      <c r="C364" s="40">
        <v>143.2</v>
      </c>
      <c r="D364" s="86"/>
      <c r="E364" s="92" t="e">
        <f>AVERAGE(D360:D363)</f>
        <v>#DIV/0!</v>
      </c>
      <c r="F364" s="99" t="e">
        <f>($R$5-$E364)</f>
        <v>#DIV/0!</v>
      </c>
      <c r="G364" s="100" t="e">
        <f>(F364-$C364)</f>
        <v>#DIV/0!</v>
      </c>
      <c r="H364" s="41" t="e">
        <f>(G364)^2</f>
        <v>#DIV/0!</v>
      </c>
      <c r="I364" s="99" t="e">
        <f>($R$5-$E364)/-$R$4</f>
        <v>#DIV/0!</v>
      </c>
      <c r="J364" s="100" t="e">
        <f>(I364-$C364)</f>
        <v>#DIV/0!</v>
      </c>
      <c r="K364" s="41" t="e">
        <f>(J364)^2</f>
        <v>#DIV/0!</v>
      </c>
    </row>
    <row r="365" spans="1:11" ht="12.75">
      <c r="A365" s="69" t="s">
        <v>93</v>
      </c>
      <c r="B365" s="78" t="s">
        <v>107</v>
      </c>
      <c r="C365" s="71">
        <v>159.9</v>
      </c>
      <c r="D365" s="84"/>
      <c r="E365" s="90">
        <f>D365</f>
        <v>0</v>
      </c>
      <c r="F365" s="95" t="e">
        <f>($R$5-$E365)</f>
        <v>#DIV/0!</v>
      </c>
      <c r="G365" s="96" t="e">
        <f>(F365-$C365)</f>
        <v>#DIV/0!</v>
      </c>
      <c r="H365" s="72" t="e">
        <f>(G365)^2</f>
        <v>#DIV/0!</v>
      </c>
      <c r="I365" s="95" t="e">
        <f>($R$5-$E365)/-$R$4</f>
        <v>#DIV/0!</v>
      </c>
      <c r="J365" s="96" t="e">
        <f>(I365-$C365)</f>
        <v>#DIV/0!</v>
      </c>
      <c r="K365" s="72" t="e">
        <f>(J365)^2</f>
        <v>#DIV/0!</v>
      </c>
    </row>
    <row r="366" spans="1:11" ht="12.75">
      <c r="A366" s="33"/>
      <c r="B366" s="62" t="s">
        <v>108</v>
      </c>
      <c r="C366" s="35"/>
      <c r="D366" s="85"/>
      <c r="E366" s="91"/>
      <c r="F366" s="97"/>
      <c r="G366" s="98"/>
      <c r="H366" s="36"/>
      <c r="I366" s="97"/>
      <c r="J366" s="98"/>
      <c r="K366" s="36"/>
    </row>
    <row r="367" spans="1:11" ht="12.75">
      <c r="A367" s="33"/>
      <c r="B367" s="62" t="s">
        <v>114</v>
      </c>
      <c r="C367" s="35"/>
      <c r="D367" s="85"/>
      <c r="E367" s="91"/>
      <c r="F367" s="97"/>
      <c r="G367" s="98"/>
      <c r="H367" s="36"/>
      <c r="I367" s="97"/>
      <c r="J367" s="98"/>
      <c r="K367" s="36"/>
    </row>
    <row r="368" spans="1:11" ht="12.75">
      <c r="A368" s="33"/>
      <c r="B368" s="62" t="s">
        <v>138</v>
      </c>
      <c r="C368" s="35">
        <v>114.1</v>
      </c>
      <c r="D368" s="80"/>
      <c r="E368" s="91" t="e">
        <f>AVERAGE(D366:D367)</f>
        <v>#DIV/0!</v>
      </c>
      <c r="F368" s="97" t="e">
        <f>($R$5-$E368)</f>
        <v>#DIV/0!</v>
      </c>
      <c r="G368" s="98" t="e">
        <f>(F368-$C368)</f>
        <v>#DIV/0!</v>
      </c>
      <c r="H368" s="36" t="e">
        <f>(G368)^2</f>
        <v>#DIV/0!</v>
      </c>
      <c r="I368" s="97" t="e">
        <f>($R$5-$E368)/-$R$4</f>
        <v>#DIV/0!</v>
      </c>
      <c r="J368" s="98" t="e">
        <f>(I368-$C368)</f>
        <v>#DIV/0!</v>
      </c>
      <c r="K368" s="36" t="e">
        <f>(J368)^2</f>
        <v>#DIV/0!</v>
      </c>
    </row>
    <row r="369" spans="1:11" ht="12.75">
      <c r="A369" s="33"/>
      <c r="B369" s="62" t="s">
        <v>109</v>
      </c>
      <c r="C369" s="35"/>
      <c r="D369" s="85"/>
      <c r="E369" s="91"/>
      <c r="F369" s="97"/>
      <c r="G369" s="98"/>
      <c r="H369" s="36"/>
      <c r="I369" s="97"/>
      <c r="J369" s="98"/>
      <c r="K369" s="36"/>
    </row>
    <row r="370" spans="1:11" ht="12.75">
      <c r="A370" s="33"/>
      <c r="B370" s="62" t="s">
        <v>112</v>
      </c>
      <c r="C370" s="35"/>
      <c r="D370" s="85"/>
      <c r="E370" s="91"/>
      <c r="F370" s="97"/>
      <c r="G370" s="98"/>
      <c r="H370" s="36"/>
      <c r="I370" s="97"/>
      <c r="J370" s="98"/>
      <c r="K370" s="36"/>
    </row>
    <row r="371" spans="1:11" ht="12.75">
      <c r="A371" s="33"/>
      <c r="B371" s="62" t="s">
        <v>139</v>
      </c>
      <c r="C371" s="35">
        <v>129.5</v>
      </c>
      <c r="D371" s="80"/>
      <c r="E371" s="91" t="e">
        <f>AVERAGE(D369:D370)</f>
        <v>#DIV/0!</v>
      </c>
      <c r="F371" s="97" t="e">
        <f>($R$5-$E371)</f>
        <v>#DIV/0!</v>
      </c>
      <c r="G371" s="98" t="e">
        <f>(F371-$C371)</f>
        <v>#DIV/0!</v>
      </c>
      <c r="H371" s="36" t="e">
        <f>(G371)^2</f>
        <v>#DIV/0!</v>
      </c>
      <c r="I371" s="97" t="e">
        <f>($R$5-$E371)/-$R$4</f>
        <v>#DIV/0!</v>
      </c>
      <c r="J371" s="98" t="e">
        <f>(I371-$C371)</f>
        <v>#DIV/0!</v>
      </c>
      <c r="K371" s="36" t="e">
        <f>(J371)^2</f>
        <v>#DIV/0!</v>
      </c>
    </row>
    <row r="372" spans="1:11" ht="12.75">
      <c r="A372" s="33"/>
      <c r="B372" s="62" t="s">
        <v>113</v>
      </c>
      <c r="C372" s="35">
        <v>120.7</v>
      </c>
      <c r="D372" s="85"/>
      <c r="E372" s="91">
        <f>D372</f>
        <v>0</v>
      </c>
      <c r="F372" s="97" t="e">
        <f>($R$5-$E372)</f>
        <v>#DIV/0!</v>
      </c>
      <c r="G372" s="98" t="e">
        <f>(F372-$C372)</f>
        <v>#DIV/0!</v>
      </c>
      <c r="H372" s="36" t="e">
        <f>(G372)^2</f>
        <v>#DIV/0!</v>
      </c>
      <c r="I372" s="97" t="e">
        <f>($R$5-$E372)/-$R$4</f>
        <v>#DIV/0!</v>
      </c>
      <c r="J372" s="98" t="e">
        <f>(I372-$C372)</f>
        <v>#DIV/0!</v>
      </c>
      <c r="K372" s="36" t="e">
        <f>(J372)^2</f>
        <v>#DIV/0!</v>
      </c>
    </row>
    <row r="373" spans="1:11" ht="12.75">
      <c r="A373" s="38"/>
      <c r="B373" s="63" t="s">
        <v>116</v>
      </c>
      <c r="C373" s="40">
        <v>54.8</v>
      </c>
      <c r="D373" s="81"/>
      <c r="E373" s="92">
        <f>D373</f>
        <v>0</v>
      </c>
      <c r="F373" s="99" t="e">
        <f>($R$5-$E373)</f>
        <v>#DIV/0!</v>
      </c>
      <c r="G373" s="100" t="e">
        <f>(F373-$C373)</f>
        <v>#DIV/0!</v>
      </c>
      <c r="H373" s="41" t="e">
        <f>(G373)^2</f>
        <v>#DIV/0!</v>
      </c>
      <c r="I373" s="99" t="e">
        <f>($R$5-$E373)/-$R$4</f>
        <v>#DIV/0!</v>
      </c>
      <c r="J373" s="100" t="e">
        <f>(I373-$C373)</f>
        <v>#DIV/0!</v>
      </c>
      <c r="K373" s="41" t="e">
        <f>(J373)^2</f>
        <v>#DIV/0!</v>
      </c>
    </row>
    <row r="374" spans="1:11" ht="12.75">
      <c r="A374" s="69" t="s">
        <v>94</v>
      </c>
      <c r="B374" s="78" t="s">
        <v>108</v>
      </c>
      <c r="C374" s="71">
        <v>150.7</v>
      </c>
      <c r="D374" s="84"/>
      <c r="E374" s="90">
        <f>D374</f>
        <v>0</v>
      </c>
      <c r="F374" s="95" t="e">
        <f>($R$5-$E374)</f>
        <v>#DIV/0!</v>
      </c>
      <c r="G374" s="96" t="e">
        <f>(F374-$C374)</f>
        <v>#DIV/0!</v>
      </c>
      <c r="H374" s="72" t="e">
        <f>(G374)^2</f>
        <v>#DIV/0!</v>
      </c>
      <c r="I374" s="95" t="e">
        <f>($R$5-$E374)/-$R$4</f>
        <v>#DIV/0!</v>
      </c>
      <c r="J374" s="96" t="e">
        <f>(I374-$C374)</f>
        <v>#DIV/0!</v>
      </c>
      <c r="K374" s="72" t="e">
        <f>(J374)^2</f>
        <v>#DIV/0!</v>
      </c>
    </row>
    <row r="375" spans="1:11" ht="12.75">
      <c r="A375" s="33"/>
      <c r="B375" s="62" t="s">
        <v>109</v>
      </c>
      <c r="C375" s="83"/>
      <c r="D375" s="85"/>
      <c r="E375" s="91"/>
      <c r="F375" s="97"/>
      <c r="G375" s="98"/>
      <c r="H375" s="36"/>
      <c r="I375" s="97"/>
      <c r="J375" s="98"/>
      <c r="K375" s="36"/>
    </row>
    <row r="376" spans="1:11" ht="12.75">
      <c r="A376" s="33"/>
      <c r="B376" s="62" t="s">
        <v>113</v>
      </c>
      <c r="C376" s="35"/>
      <c r="D376" s="85"/>
      <c r="E376" s="91"/>
      <c r="F376" s="97"/>
      <c r="G376" s="98"/>
      <c r="H376" s="36"/>
      <c r="I376" s="97"/>
      <c r="J376" s="98"/>
      <c r="K376" s="36"/>
    </row>
    <row r="377" spans="1:11" ht="12.75">
      <c r="A377" s="33"/>
      <c r="B377" s="62" t="s">
        <v>125</v>
      </c>
      <c r="C377" s="35">
        <v>112.7</v>
      </c>
      <c r="D377" s="80"/>
      <c r="E377" s="91" t="e">
        <f>AVERAGE(D375:D376)</f>
        <v>#DIV/0!</v>
      </c>
      <c r="F377" s="97" t="e">
        <f>($R$5-$E377)</f>
        <v>#DIV/0!</v>
      </c>
      <c r="G377" s="98" t="e">
        <f>(F377-$C377)</f>
        <v>#DIV/0!</v>
      </c>
      <c r="H377" s="36" t="e">
        <f>(G377)^2</f>
        <v>#DIV/0!</v>
      </c>
      <c r="I377" s="97" t="e">
        <f>($R$5-$E377)/-$R$4</f>
        <v>#DIV/0!</v>
      </c>
      <c r="J377" s="98" t="e">
        <f>(I377-$C377)</f>
        <v>#DIV/0!</v>
      </c>
      <c r="K377" s="36" t="e">
        <f>(J377)^2</f>
        <v>#DIV/0!</v>
      </c>
    </row>
    <row r="378" spans="1:11" ht="12.75">
      <c r="A378" s="33"/>
      <c r="B378" s="62" t="s">
        <v>112</v>
      </c>
      <c r="C378" s="83"/>
      <c r="D378" s="85"/>
      <c r="E378" s="91"/>
      <c r="F378" s="97"/>
      <c r="G378" s="98"/>
      <c r="H378" s="36"/>
      <c r="I378" s="97"/>
      <c r="J378" s="98"/>
      <c r="K378" s="36"/>
    </row>
    <row r="379" spans="1:11" ht="12.75">
      <c r="A379" s="33"/>
      <c r="B379" s="62" t="s">
        <v>114</v>
      </c>
      <c r="C379" s="35"/>
      <c r="D379" s="85"/>
      <c r="E379" s="91"/>
      <c r="F379" s="97"/>
      <c r="G379" s="98"/>
      <c r="H379" s="36"/>
      <c r="I379" s="97"/>
      <c r="J379" s="98"/>
      <c r="K379" s="36"/>
    </row>
    <row r="380" spans="1:11" ht="12.75">
      <c r="A380" s="33"/>
      <c r="B380" s="62" t="s">
        <v>130</v>
      </c>
      <c r="C380" s="35">
        <v>129</v>
      </c>
      <c r="D380" s="80"/>
      <c r="E380" s="91" t="e">
        <f>AVERAGE(D378:D379)</f>
        <v>#DIV/0!</v>
      </c>
      <c r="F380" s="97" t="e">
        <f>($R$5-$E380)</f>
        <v>#DIV/0!</v>
      </c>
      <c r="G380" s="98" t="e">
        <f>(F380-$C380)</f>
        <v>#DIV/0!</v>
      </c>
      <c r="H380" s="36" t="e">
        <f>(G380)^2</f>
        <v>#DIV/0!</v>
      </c>
      <c r="I380" s="97" t="e">
        <f>($R$5-$E380)/-$R$4</f>
        <v>#DIV/0!</v>
      </c>
      <c r="J380" s="98" t="e">
        <f>(I380-$C380)</f>
        <v>#DIV/0!</v>
      </c>
      <c r="K380" s="36" t="e">
        <f>(J380)^2</f>
        <v>#DIV/0!</v>
      </c>
    </row>
    <row r="381" spans="1:11" ht="12.75">
      <c r="A381" s="33"/>
      <c r="B381" s="62" t="s">
        <v>115</v>
      </c>
      <c r="C381" s="35">
        <v>116.6</v>
      </c>
      <c r="D381" s="85"/>
      <c r="E381" s="91">
        <f>D381</f>
        <v>0</v>
      </c>
      <c r="F381" s="97" t="e">
        <f>($R$5-$E381)</f>
        <v>#DIV/0!</v>
      </c>
      <c r="G381" s="98" t="e">
        <f>(F381-$C381)</f>
        <v>#DIV/0!</v>
      </c>
      <c r="H381" s="36" t="e">
        <f>(G381)^2</f>
        <v>#DIV/0!</v>
      </c>
      <c r="I381" s="97" t="e">
        <f>($R$5-$E381)/-$R$4</f>
        <v>#DIV/0!</v>
      </c>
      <c r="J381" s="98" t="e">
        <f>(I381-$C381)</f>
        <v>#DIV/0!</v>
      </c>
      <c r="K381" s="36" t="e">
        <f>(J381)^2</f>
        <v>#DIV/0!</v>
      </c>
    </row>
    <row r="382" spans="1:11" ht="12.75">
      <c r="A382" s="33"/>
      <c r="B382" s="62" t="s">
        <v>116</v>
      </c>
      <c r="C382" s="83"/>
      <c r="D382" s="85"/>
      <c r="E382" s="91"/>
      <c r="F382" s="97"/>
      <c r="G382" s="98"/>
      <c r="H382" s="36"/>
      <c r="I382" s="97"/>
      <c r="J382" s="98"/>
      <c r="K382" s="36"/>
    </row>
    <row r="383" spans="1:11" ht="12.75">
      <c r="A383" s="33"/>
      <c r="B383" s="62" t="s">
        <v>117</v>
      </c>
      <c r="C383" s="35"/>
      <c r="D383" s="85"/>
      <c r="E383" s="91"/>
      <c r="F383" s="97"/>
      <c r="G383" s="98"/>
      <c r="H383" s="36"/>
      <c r="I383" s="97"/>
      <c r="J383" s="98"/>
      <c r="K383" s="36"/>
    </row>
    <row r="384" spans="1:11" ht="12.75">
      <c r="A384" s="38"/>
      <c r="B384" s="63" t="s">
        <v>137</v>
      </c>
      <c r="C384" s="40">
        <v>40.2</v>
      </c>
      <c r="D384" s="86"/>
      <c r="E384" s="92" t="e">
        <f>AVERAGE(D382:D383)</f>
        <v>#DIV/0!</v>
      </c>
      <c r="F384" s="99" t="e">
        <f aca="true" t="shared" si="68" ref="F384:F392">($R$5-$E384)</f>
        <v>#DIV/0!</v>
      </c>
      <c r="G384" s="100" t="e">
        <f aca="true" t="shared" si="69" ref="G384:G392">(F384-$C384)</f>
        <v>#DIV/0!</v>
      </c>
      <c r="H384" s="41" t="e">
        <f aca="true" t="shared" si="70" ref="H384:H392">(G384)^2</f>
        <v>#DIV/0!</v>
      </c>
      <c r="I384" s="99" t="e">
        <f aca="true" t="shared" si="71" ref="I384:I392">($R$5-$E384)/-$R$4</f>
        <v>#DIV/0!</v>
      </c>
      <c r="J384" s="100" t="e">
        <f aca="true" t="shared" si="72" ref="J384:J392">(I384-$C384)</f>
        <v>#DIV/0!</v>
      </c>
      <c r="K384" s="41" t="e">
        <f aca="true" t="shared" si="73" ref="K384:K392">(J384)^2</f>
        <v>#DIV/0!</v>
      </c>
    </row>
    <row r="385" spans="1:11" ht="12.75">
      <c r="A385" s="33" t="s">
        <v>95</v>
      </c>
      <c r="B385" s="62" t="s">
        <v>108</v>
      </c>
      <c r="C385" s="35">
        <v>121.7</v>
      </c>
      <c r="D385" s="85"/>
      <c r="E385" s="91">
        <f aca="true" t="shared" si="74" ref="E385:E392">D385</f>
        <v>0</v>
      </c>
      <c r="F385" s="97" t="e">
        <f t="shared" si="68"/>
        <v>#DIV/0!</v>
      </c>
      <c r="G385" s="98" t="e">
        <f t="shared" si="69"/>
        <v>#DIV/0!</v>
      </c>
      <c r="H385" s="36" t="e">
        <f t="shared" si="70"/>
        <v>#DIV/0!</v>
      </c>
      <c r="I385" s="97" t="e">
        <f t="shared" si="71"/>
        <v>#DIV/0!</v>
      </c>
      <c r="J385" s="98" t="e">
        <f t="shared" si="72"/>
        <v>#DIV/0!</v>
      </c>
      <c r="K385" s="36" t="e">
        <f t="shared" si="73"/>
        <v>#DIV/0!</v>
      </c>
    </row>
    <row r="386" spans="1:11" ht="12.75">
      <c r="A386" s="33"/>
      <c r="B386" s="62" t="s">
        <v>109</v>
      </c>
      <c r="C386" s="35">
        <v>101.9</v>
      </c>
      <c r="D386" s="85"/>
      <c r="E386" s="91">
        <f t="shared" si="74"/>
        <v>0</v>
      </c>
      <c r="F386" s="97" t="e">
        <f t="shared" si="68"/>
        <v>#DIV/0!</v>
      </c>
      <c r="G386" s="98" t="e">
        <f t="shared" si="69"/>
        <v>#DIV/0!</v>
      </c>
      <c r="H386" s="36" t="e">
        <f t="shared" si="70"/>
        <v>#DIV/0!</v>
      </c>
      <c r="I386" s="97" t="e">
        <f t="shared" si="71"/>
        <v>#DIV/0!</v>
      </c>
      <c r="J386" s="98" t="e">
        <f t="shared" si="72"/>
        <v>#DIV/0!</v>
      </c>
      <c r="K386" s="36" t="e">
        <f t="shared" si="73"/>
        <v>#DIV/0!</v>
      </c>
    </row>
    <row r="387" spans="1:11" ht="12.75">
      <c r="A387" s="33"/>
      <c r="B387" s="62" t="s">
        <v>113</v>
      </c>
      <c r="C387" s="35">
        <v>127.6</v>
      </c>
      <c r="D387" s="85"/>
      <c r="E387" s="91">
        <f t="shared" si="74"/>
        <v>0</v>
      </c>
      <c r="F387" s="97" t="e">
        <f t="shared" si="68"/>
        <v>#DIV/0!</v>
      </c>
      <c r="G387" s="98" t="e">
        <f t="shared" si="69"/>
        <v>#DIV/0!</v>
      </c>
      <c r="H387" s="36" t="e">
        <f t="shared" si="70"/>
        <v>#DIV/0!</v>
      </c>
      <c r="I387" s="97" t="e">
        <f t="shared" si="71"/>
        <v>#DIV/0!</v>
      </c>
      <c r="J387" s="98" t="e">
        <f t="shared" si="72"/>
        <v>#DIV/0!</v>
      </c>
      <c r="K387" s="36" t="e">
        <f t="shared" si="73"/>
        <v>#DIV/0!</v>
      </c>
    </row>
    <row r="388" spans="1:11" ht="12.75">
      <c r="A388" s="33"/>
      <c r="B388" s="62" t="s">
        <v>112</v>
      </c>
      <c r="C388" s="35">
        <v>135.6</v>
      </c>
      <c r="D388" s="85"/>
      <c r="E388" s="91">
        <f t="shared" si="74"/>
        <v>0</v>
      </c>
      <c r="F388" s="97" t="e">
        <f t="shared" si="68"/>
        <v>#DIV/0!</v>
      </c>
      <c r="G388" s="98" t="e">
        <f t="shared" si="69"/>
        <v>#DIV/0!</v>
      </c>
      <c r="H388" s="36" t="e">
        <f t="shared" si="70"/>
        <v>#DIV/0!</v>
      </c>
      <c r="I388" s="97" t="e">
        <f t="shared" si="71"/>
        <v>#DIV/0!</v>
      </c>
      <c r="J388" s="98" t="e">
        <f t="shared" si="72"/>
        <v>#DIV/0!</v>
      </c>
      <c r="K388" s="36" t="e">
        <f t="shared" si="73"/>
        <v>#DIV/0!</v>
      </c>
    </row>
    <row r="389" spans="1:11" ht="12.75">
      <c r="A389" s="33"/>
      <c r="B389" s="62" t="s">
        <v>114</v>
      </c>
      <c r="C389" s="35">
        <v>111.1</v>
      </c>
      <c r="D389" s="85"/>
      <c r="E389" s="91">
        <f t="shared" si="74"/>
        <v>0</v>
      </c>
      <c r="F389" s="97" t="e">
        <f t="shared" si="68"/>
        <v>#DIV/0!</v>
      </c>
      <c r="G389" s="98" t="e">
        <f t="shared" si="69"/>
        <v>#DIV/0!</v>
      </c>
      <c r="H389" s="36" t="e">
        <f t="shared" si="70"/>
        <v>#DIV/0!</v>
      </c>
      <c r="I389" s="97" t="e">
        <f t="shared" si="71"/>
        <v>#DIV/0!</v>
      </c>
      <c r="J389" s="98" t="e">
        <f t="shared" si="72"/>
        <v>#DIV/0!</v>
      </c>
      <c r="K389" s="36" t="e">
        <f t="shared" si="73"/>
        <v>#DIV/0!</v>
      </c>
    </row>
    <row r="390" spans="1:11" ht="12.75">
      <c r="A390" s="33"/>
      <c r="B390" s="62" t="s">
        <v>115</v>
      </c>
      <c r="C390" s="35">
        <v>124.3</v>
      </c>
      <c r="D390" s="85"/>
      <c r="E390" s="91">
        <f t="shared" si="74"/>
        <v>0</v>
      </c>
      <c r="F390" s="97" t="e">
        <f t="shared" si="68"/>
        <v>#DIV/0!</v>
      </c>
      <c r="G390" s="98" t="e">
        <f t="shared" si="69"/>
        <v>#DIV/0!</v>
      </c>
      <c r="H390" s="36" t="e">
        <f t="shared" si="70"/>
        <v>#DIV/0!</v>
      </c>
      <c r="I390" s="97" t="e">
        <f t="shared" si="71"/>
        <v>#DIV/0!</v>
      </c>
      <c r="J390" s="98" t="e">
        <f t="shared" si="72"/>
        <v>#DIV/0!</v>
      </c>
      <c r="K390" s="36" t="e">
        <f t="shared" si="73"/>
        <v>#DIV/0!</v>
      </c>
    </row>
    <row r="391" spans="1:11" ht="12.75">
      <c r="A391" s="33"/>
      <c r="B391" s="62" t="s">
        <v>116</v>
      </c>
      <c r="C391" s="35">
        <v>119.7</v>
      </c>
      <c r="D391" s="85"/>
      <c r="E391" s="91">
        <f t="shared" si="74"/>
        <v>0</v>
      </c>
      <c r="F391" s="97" t="e">
        <f t="shared" si="68"/>
        <v>#DIV/0!</v>
      </c>
      <c r="G391" s="98" t="e">
        <f t="shared" si="69"/>
        <v>#DIV/0!</v>
      </c>
      <c r="H391" s="36" t="e">
        <f t="shared" si="70"/>
        <v>#DIV/0!</v>
      </c>
      <c r="I391" s="97" t="e">
        <f t="shared" si="71"/>
        <v>#DIV/0!</v>
      </c>
      <c r="J391" s="98" t="e">
        <f t="shared" si="72"/>
        <v>#DIV/0!</v>
      </c>
      <c r="K391" s="36" t="e">
        <f t="shared" si="73"/>
        <v>#DIV/0!</v>
      </c>
    </row>
    <row r="392" spans="1:11" ht="12.75">
      <c r="A392" s="33"/>
      <c r="B392" s="62" t="s">
        <v>117</v>
      </c>
      <c r="C392" s="35">
        <v>120.6</v>
      </c>
      <c r="D392" s="85"/>
      <c r="E392" s="91">
        <f t="shared" si="74"/>
        <v>0</v>
      </c>
      <c r="F392" s="97" t="e">
        <f t="shared" si="68"/>
        <v>#DIV/0!</v>
      </c>
      <c r="G392" s="98" t="e">
        <f t="shared" si="69"/>
        <v>#DIV/0!</v>
      </c>
      <c r="H392" s="36" t="e">
        <f t="shared" si="70"/>
        <v>#DIV/0!</v>
      </c>
      <c r="I392" s="97" t="e">
        <f t="shared" si="71"/>
        <v>#DIV/0!</v>
      </c>
      <c r="J392" s="98" t="e">
        <f t="shared" si="72"/>
        <v>#DIV/0!</v>
      </c>
      <c r="K392" s="36" t="e">
        <f t="shared" si="73"/>
        <v>#DIV/0!</v>
      </c>
    </row>
    <row r="393" spans="1:11" ht="12.75">
      <c r="A393" s="149" t="s">
        <v>26</v>
      </c>
      <c r="B393" s="150" t="s">
        <v>108</v>
      </c>
      <c r="C393" s="151"/>
      <c r="D393" s="114"/>
      <c r="E393" s="152"/>
      <c r="F393" s="153"/>
      <c r="G393" s="114"/>
      <c r="H393" s="152"/>
      <c r="I393" s="153"/>
      <c r="J393" s="154"/>
      <c r="K393" s="155"/>
    </row>
    <row r="394" spans="1:11" ht="12.75">
      <c r="A394" s="138"/>
      <c r="B394" s="139" t="s">
        <v>111</v>
      </c>
      <c r="C394" s="140"/>
      <c r="D394" s="127"/>
      <c r="E394" s="141"/>
      <c r="F394" s="142"/>
      <c r="G394" s="122"/>
      <c r="H394" s="141"/>
      <c r="I394" s="142"/>
      <c r="J394" s="143"/>
      <c r="K394" s="144"/>
    </row>
    <row r="395" spans="1:11" ht="12.75">
      <c r="A395" s="138"/>
      <c r="B395" s="139"/>
      <c r="C395" s="140"/>
      <c r="D395" s="127"/>
      <c r="E395" s="141"/>
      <c r="F395" s="142"/>
      <c r="G395" s="122"/>
      <c r="H395" s="141"/>
      <c r="I395" s="142"/>
      <c r="J395" s="143"/>
      <c r="K395" s="144"/>
    </row>
    <row r="396" spans="1:11" ht="12.75">
      <c r="A396" s="138" t="s">
        <v>120</v>
      </c>
      <c r="B396" s="139" t="s">
        <v>110</v>
      </c>
      <c r="C396" s="140"/>
      <c r="D396" s="127"/>
      <c r="E396" s="141"/>
      <c r="F396" s="142"/>
      <c r="G396" s="122"/>
      <c r="H396" s="141"/>
      <c r="I396" s="142"/>
      <c r="J396" s="143"/>
      <c r="K396" s="144"/>
    </row>
    <row r="397" spans="1:11" ht="12.75">
      <c r="A397" s="138"/>
      <c r="B397" s="139" t="s">
        <v>111</v>
      </c>
      <c r="C397" s="140"/>
      <c r="D397" s="122"/>
      <c r="E397" s="141"/>
      <c r="F397" s="142"/>
      <c r="G397" s="122"/>
      <c r="H397" s="141"/>
      <c r="I397" s="142"/>
      <c r="J397" s="143"/>
      <c r="K397" s="144"/>
    </row>
    <row r="398" spans="1:11" ht="12.75">
      <c r="A398" s="138"/>
      <c r="B398" s="139"/>
      <c r="C398" s="140"/>
      <c r="D398" s="127"/>
      <c r="E398" s="141"/>
      <c r="F398" s="142"/>
      <c r="G398" s="122"/>
      <c r="H398" s="141"/>
      <c r="I398" s="142"/>
      <c r="J398" s="143"/>
      <c r="K398" s="144"/>
    </row>
    <row r="399" spans="1:11" ht="12.75">
      <c r="A399" s="128" t="s">
        <v>96</v>
      </c>
      <c r="B399" s="129" t="s">
        <v>119</v>
      </c>
      <c r="C399" s="130"/>
      <c r="D399" s="131"/>
      <c r="E399" s="145"/>
      <c r="F399" s="146"/>
      <c r="G399" s="147"/>
      <c r="H399" s="148"/>
      <c r="I399" s="146"/>
      <c r="J399" s="147"/>
      <c r="K399" s="148"/>
    </row>
  </sheetData>
  <mergeCells count="7">
    <mergeCell ref="Q2:R2"/>
    <mergeCell ref="M1:N1"/>
    <mergeCell ref="O1:P1"/>
    <mergeCell ref="D4:E4"/>
    <mergeCell ref="D5:E5"/>
    <mergeCell ref="I3:K3"/>
    <mergeCell ref="F3:H3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6"/>
  <sheetViews>
    <sheetView workbookViewId="0" topLeftCell="A1">
      <pane ySplit="5" topLeftCell="BM30" activePane="bottomLeft" state="frozen"/>
      <selection pane="topLeft" activeCell="A1" sqref="A1"/>
      <selection pane="bottomLeft" activeCell="C45" sqref="C45"/>
    </sheetView>
  </sheetViews>
  <sheetFormatPr defaultColWidth="8.8515625" defaultRowHeight="12.75"/>
  <cols>
    <col min="1" max="1" width="21.8515625" style="7" customWidth="1"/>
    <col min="2" max="2" width="15.421875" style="6" customWidth="1"/>
    <col min="3" max="3" width="7.140625" style="1" customWidth="1"/>
    <col min="4" max="4" width="10.57421875" style="2" customWidth="1"/>
    <col min="5" max="5" width="10.57421875" style="3" customWidth="1"/>
    <col min="6" max="6" width="10.57421875" style="1" customWidth="1"/>
    <col min="7" max="7" width="10.57421875" style="2" customWidth="1"/>
    <col min="8" max="8" width="10.57421875" style="3" customWidth="1"/>
    <col min="9" max="9" width="10.57421875" style="4" customWidth="1"/>
    <col min="10" max="10" width="10.57421875" style="5" customWidth="1"/>
    <col min="11" max="11" width="10.57421875" style="6" customWidth="1"/>
    <col min="13" max="16" width="7.7109375" style="0" customWidth="1"/>
    <col min="17" max="17" width="9.57421875" style="0" bestFit="1" customWidth="1"/>
  </cols>
  <sheetData>
    <row r="1" spans="1:18" ht="12.75">
      <c r="A1" s="157" t="s">
        <v>121</v>
      </c>
      <c r="B1" s="137"/>
      <c r="C1" s="49"/>
      <c r="D1" s="49"/>
      <c r="E1" s="49"/>
      <c r="F1" s="49"/>
      <c r="G1" s="49"/>
      <c r="H1" s="49"/>
      <c r="I1" s="49"/>
      <c r="J1" s="48"/>
      <c r="K1" s="48"/>
      <c r="L1" s="44"/>
      <c r="M1" s="192" t="s">
        <v>102</v>
      </c>
      <c r="N1" s="175"/>
      <c r="O1" s="192" t="s">
        <v>101</v>
      </c>
      <c r="P1" s="175"/>
      <c r="Q1" s="190" t="s">
        <v>217</v>
      </c>
      <c r="R1" s="191"/>
    </row>
    <row r="2" spans="1:18" ht="14.25">
      <c r="A2" s="42" t="s">
        <v>118</v>
      </c>
      <c r="B2" s="18"/>
      <c r="C2" s="19"/>
      <c r="D2" s="17"/>
      <c r="E2" s="20"/>
      <c r="F2" s="19"/>
      <c r="G2" s="17"/>
      <c r="H2" s="20"/>
      <c r="I2" s="17"/>
      <c r="J2" s="16"/>
      <c r="K2" s="16"/>
      <c r="L2" s="43"/>
      <c r="M2" s="26" t="s">
        <v>213</v>
      </c>
      <c r="N2" s="158" t="s">
        <v>214</v>
      </c>
      <c r="O2" s="159" t="s">
        <v>213</v>
      </c>
      <c r="P2" s="158" t="s">
        <v>214</v>
      </c>
      <c r="Q2" s="189" t="s">
        <v>216</v>
      </c>
      <c r="R2" s="184"/>
    </row>
    <row r="3" spans="1:18" ht="12.75">
      <c r="A3" s="8"/>
      <c r="B3" s="9"/>
      <c r="C3" s="19"/>
      <c r="D3" s="17"/>
      <c r="E3" s="20"/>
      <c r="F3" s="181" t="s">
        <v>102</v>
      </c>
      <c r="G3" s="180"/>
      <c r="H3" s="182"/>
      <c r="I3" s="180" t="s">
        <v>101</v>
      </c>
      <c r="J3" s="180"/>
      <c r="K3" s="180"/>
      <c r="L3" s="45" t="s">
        <v>199</v>
      </c>
      <c r="M3" s="101" t="e">
        <f>AVERAGE(G6:G200)</f>
        <v>#DIV/0!</v>
      </c>
      <c r="N3" s="27" t="e">
        <f>AVERAGE(H6:H200)</f>
        <v>#DIV/0!</v>
      </c>
      <c r="O3" s="104" t="e">
        <f>AVERAGE(J6:J200)</f>
        <v>#DIV/0!</v>
      </c>
      <c r="P3" s="27" t="e">
        <f>AVERAGE(K6:K200)</f>
        <v>#DIV/0!</v>
      </c>
      <c r="Q3" s="160"/>
      <c r="R3" s="106"/>
    </row>
    <row r="4" spans="1:18" ht="12.75">
      <c r="A4" s="8" t="s">
        <v>190</v>
      </c>
      <c r="B4" s="9" t="s">
        <v>191</v>
      </c>
      <c r="C4" s="21" t="s">
        <v>192</v>
      </c>
      <c r="D4" s="176" t="s">
        <v>103</v>
      </c>
      <c r="E4" s="177"/>
      <c r="F4" s="11" t="s">
        <v>196</v>
      </c>
      <c r="G4" s="12"/>
      <c r="H4" s="10"/>
      <c r="I4" s="12" t="s">
        <v>196</v>
      </c>
      <c r="J4" s="12"/>
      <c r="K4" s="12"/>
      <c r="L4" s="45" t="s">
        <v>104</v>
      </c>
      <c r="M4" s="101" t="e">
        <f>STDEV(G6:G200)</f>
        <v>#DIV/0!</v>
      </c>
      <c r="N4" s="27"/>
      <c r="O4" s="104" t="e">
        <f>STDEV(J6:J200)</f>
        <v>#DIV/0!</v>
      </c>
      <c r="P4" s="27"/>
      <c r="Q4" s="160" t="s">
        <v>197</v>
      </c>
      <c r="R4" s="106"/>
    </row>
    <row r="5" spans="1:18" ht="14.25">
      <c r="A5" s="13"/>
      <c r="B5" s="14"/>
      <c r="C5" s="22" t="s">
        <v>196</v>
      </c>
      <c r="D5" s="178" t="s">
        <v>105</v>
      </c>
      <c r="E5" s="179"/>
      <c r="F5" s="13" t="s">
        <v>195</v>
      </c>
      <c r="G5" s="15" t="s">
        <v>193</v>
      </c>
      <c r="H5" s="14" t="s">
        <v>212</v>
      </c>
      <c r="I5" s="15" t="s">
        <v>195</v>
      </c>
      <c r="J5" s="15" t="s">
        <v>193</v>
      </c>
      <c r="K5" s="14" t="s">
        <v>212</v>
      </c>
      <c r="L5" s="46" t="s">
        <v>200</v>
      </c>
      <c r="M5" s="102"/>
      <c r="N5" s="103" t="e">
        <f>SQRT(N3)</f>
        <v>#DIV/0!</v>
      </c>
      <c r="O5" s="161"/>
      <c r="P5" s="103" t="e">
        <f>SQRT(P3)</f>
        <v>#DIV/0!</v>
      </c>
      <c r="Q5" s="160" t="s">
        <v>198</v>
      </c>
      <c r="R5" s="106"/>
    </row>
    <row r="6" spans="1:23" ht="12.75">
      <c r="A6" s="69" t="s">
        <v>218</v>
      </c>
      <c r="B6" s="70" t="s">
        <v>6</v>
      </c>
      <c r="C6" s="166"/>
      <c r="D6" s="84"/>
      <c r="E6" s="90"/>
      <c r="F6" s="95"/>
      <c r="G6" s="96"/>
      <c r="H6" s="72"/>
      <c r="I6" s="95"/>
      <c r="J6" s="96"/>
      <c r="K6" s="72"/>
      <c r="L6" s="73"/>
      <c r="M6" s="57"/>
      <c r="N6" s="162"/>
      <c r="O6" s="57"/>
      <c r="P6" s="52"/>
      <c r="Q6" s="52"/>
      <c r="R6" s="52"/>
      <c r="S6" s="52"/>
      <c r="T6" s="52"/>
      <c r="U6" s="52"/>
      <c r="V6" s="52"/>
      <c r="W6" s="52"/>
    </row>
    <row r="7" spans="1:23" ht="12.75">
      <c r="A7" s="33"/>
      <c r="B7" s="34" t="s">
        <v>209</v>
      </c>
      <c r="C7" s="167"/>
      <c r="D7" s="85"/>
      <c r="E7" s="91"/>
      <c r="F7" s="97"/>
      <c r="G7" s="98"/>
      <c r="H7" s="36"/>
      <c r="I7" s="97"/>
      <c r="J7" s="98"/>
      <c r="K7" s="36"/>
      <c r="L7" s="64"/>
      <c r="M7" s="55"/>
      <c r="N7" s="163"/>
      <c r="O7" s="55"/>
      <c r="P7" s="52"/>
      <c r="Q7" s="52"/>
      <c r="R7" s="52"/>
      <c r="S7" s="52"/>
      <c r="T7" s="52"/>
      <c r="U7" s="52"/>
      <c r="V7" s="52"/>
      <c r="W7" s="52"/>
    </row>
    <row r="8" spans="1:23" ht="12.75">
      <c r="A8" s="33"/>
      <c r="B8" s="34" t="s">
        <v>211</v>
      </c>
      <c r="C8" s="167"/>
      <c r="D8" s="85"/>
      <c r="E8" s="91"/>
      <c r="F8" s="97"/>
      <c r="G8" s="98"/>
      <c r="H8" s="36"/>
      <c r="I8" s="97"/>
      <c r="J8" s="98"/>
      <c r="K8" s="36"/>
      <c r="L8" s="64"/>
      <c r="M8" s="55"/>
      <c r="N8" s="163"/>
      <c r="O8" s="55"/>
      <c r="P8" s="52"/>
      <c r="Q8" s="52"/>
      <c r="R8" s="52"/>
      <c r="S8" s="52"/>
      <c r="T8" s="52"/>
      <c r="U8" s="52"/>
      <c r="V8" s="52"/>
      <c r="W8" s="52"/>
    </row>
    <row r="9" spans="1:23" ht="12.75">
      <c r="A9" s="38"/>
      <c r="B9" s="39" t="s">
        <v>144</v>
      </c>
      <c r="C9" s="168">
        <v>3.325</v>
      </c>
      <c r="D9" s="86"/>
      <c r="E9" s="92" t="e">
        <f>AVERAGE(D6:D8)</f>
        <v>#DIV/0!</v>
      </c>
      <c r="F9" s="99" t="e">
        <f>($R$5-$E9)</f>
        <v>#DIV/0!</v>
      </c>
      <c r="G9" s="100" t="e">
        <f>(F9-$C9)</f>
        <v>#DIV/0!</v>
      </c>
      <c r="H9" s="41" t="e">
        <f>(G9)^2</f>
        <v>#DIV/0!</v>
      </c>
      <c r="I9" s="99" t="e">
        <f>($R$5-$E9)/-$R$4</f>
        <v>#DIV/0!</v>
      </c>
      <c r="J9" s="100" t="e">
        <f>(I9-$C9)</f>
        <v>#DIV/0!</v>
      </c>
      <c r="K9" s="41" t="e">
        <f>(J9)^2</f>
        <v>#DIV/0!</v>
      </c>
      <c r="L9" s="64"/>
      <c r="M9" s="55"/>
      <c r="N9" s="163"/>
      <c r="O9" s="55"/>
      <c r="P9" s="52"/>
      <c r="Q9" s="52"/>
      <c r="R9" s="52"/>
      <c r="S9" s="52"/>
      <c r="T9" s="52"/>
      <c r="U9" s="52"/>
      <c r="V9" s="52"/>
      <c r="W9" s="52"/>
    </row>
    <row r="10" spans="1:23" ht="12.75">
      <c r="A10" s="69" t="s">
        <v>219</v>
      </c>
      <c r="B10" s="70" t="s">
        <v>209</v>
      </c>
      <c r="C10" s="166">
        <v>9.497</v>
      </c>
      <c r="D10" s="84"/>
      <c r="E10" s="90"/>
      <c r="F10" s="95"/>
      <c r="G10" s="96"/>
      <c r="H10" s="72"/>
      <c r="I10" s="95"/>
      <c r="J10" s="96"/>
      <c r="K10" s="72"/>
      <c r="L10" s="7"/>
      <c r="M10" s="55"/>
      <c r="N10" s="165"/>
      <c r="O10" s="165"/>
      <c r="P10" s="52"/>
      <c r="Q10" s="52"/>
      <c r="R10" s="52"/>
      <c r="S10" s="52"/>
      <c r="T10" s="52"/>
      <c r="U10" s="52"/>
      <c r="V10" s="52"/>
      <c r="W10" s="52"/>
    </row>
    <row r="11" spans="1:23" ht="12.75">
      <c r="A11" s="33" t="s">
        <v>220</v>
      </c>
      <c r="B11" s="34" t="s">
        <v>211</v>
      </c>
      <c r="C11" s="167">
        <v>6.145</v>
      </c>
      <c r="D11" s="85"/>
      <c r="E11" s="91"/>
      <c r="F11" s="97"/>
      <c r="G11" s="98"/>
      <c r="H11" s="36"/>
      <c r="I11" s="97"/>
      <c r="J11" s="98"/>
      <c r="K11" s="36"/>
      <c r="L11" s="52"/>
      <c r="M11" s="52"/>
      <c r="N11" s="165"/>
      <c r="O11" s="165"/>
      <c r="P11" s="52"/>
      <c r="Q11" s="52"/>
      <c r="R11" s="52"/>
      <c r="S11" s="52"/>
      <c r="T11" s="52"/>
      <c r="U11" s="52"/>
      <c r="V11" s="52"/>
      <c r="W11" s="52"/>
    </row>
    <row r="12" spans="1:23" ht="12.75">
      <c r="A12" s="33"/>
      <c r="B12" s="34" t="s">
        <v>4</v>
      </c>
      <c r="C12" s="167">
        <v>6.88</v>
      </c>
      <c r="D12" s="85"/>
      <c r="E12" s="91"/>
      <c r="F12" s="97"/>
      <c r="G12" s="98"/>
      <c r="H12" s="36"/>
      <c r="I12" s="97"/>
      <c r="J12" s="98"/>
      <c r="K12" s="36"/>
      <c r="L12" s="52"/>
      <c r="M12" s="52"/>
      <c r="N12" s="165"/>
      <c r="O12" s="165"/>
      <c r="P12" s="52"/>
      <c r="Q12" s="52"/>
      <c r="R12" s="52"/>
      <c r="S12" s="52"/>
      <c r="T12" s="52"/>
      <c r="U12" s="52"/>
      <c r="V12" s="52"/>
      <c r="W12" s="52"/>
    </row>
    <row r="13" spans="1:23" ht="12.75">
      <c r="A13" s="33"/>
      <c r="B13" s="34" t="s">
        <v>2</v>
      </c>
      <c r="C13" s="167"/>
      <c r="D13" s="85"/>
      <c r="E13" s="156"/>
      <c r="F13" s="97"/>
      <c r="G13" s="98"/>
      <c r="H13" s="36"/>
      <c r="I13" s="97"/>
      <c r="J13" s="98"/>
      <c r="K13" s="36"/>
      <c r="L13" s="52"/>
      <c r="M13" s="52"/>
      <c r="N13" s="165"/>
      <c r="O13" s="165"/>
      <c r="P13" s="52"/>
      <c r="Q13" s="52"/>
      <c r="R13" s="52"/>
      <c r="S13" s="52"/>
      <c r="T13" s="52"/>
      <c r="U13" s="52"/>
      <c r="V13" s="52"/>
      <c r="W13" s="52"/>
    </row>
    <row r="14" spans="1:23" ht="12.75">
      <c r="A14" s="33"/>
      <c r="B14" s="34" t="s">
        <v>22</v>
      </c>
      <c r="C14" s="167"/>
      <c r="D14" s="89"/>
      <c r="E14" s="91"/>
      <c r="F14" s="97"/>
      <c r="G14" s="98"/>
      <c r="H14" s="36"/>
      <c r="I14" s="97"/>
      <c r="J14" s="98"/>
      <c r="K14" s="36"/>
      <c r="L14" s="52"/>
      <c r="M14" s="52"/>
      <c r="N14" s="165"/>
      <c r="O14" s="165"/>
      <c r="P14" s="52"/>
      <c r="Q14" s="52"/>
      <c r="R14" s="52"/>
      <c r="S14" s="52"/>
      <c r="T14" s="52"/>
      <c r="U14" s="52"/>
      <c r="V14" s="52"/>
      <c r="W14" s="52"/>
    </row>
    <row r="15" spans="1:23" ht="12.75">
      <c r="A15" s="33"/>
      <c r="B15" s="34" t="s">
        <v>24</v>
      </c>
      <c r="C15" s="167"/>
      <c r="D15" s="89"/>
      <c r="E15" s="91"/>
      <c r="F15" s="97"/>
      <c r="G15" s="98"/>
      <c r="H15" s="36"/>
      <c r="I15" s="97"/>
      <c r="J15" s="98"/>
      <c r="K15" s="36"/>
      <c r="L15" s="52"/>
      <c r="M15" s="52"/>
      <c r="N15" s="165"/>
      <c r="O15" s="165"/>
      <c r="P15" s="52"/>
      <c r="Q15" s="52"/>
      <c r="R15" s="52"/>
      <c r="S15" s="52"/>
      <c r="T15" s="52"/>
      <c r="U15" s="52"/>
      <c r="V15" s="52"/>
      <c r="W15" s="52"/>
    </row>
    <row r="16" spans="1:23" ht="12.75">
      <c r="A16" s="38"/>
      <c r="B16" s="39" t="s">
        <v>149</v>
      </c>
      <c r="C16" s="168">
        <v>2.032</v>
      </c>
      <c r="D16" s="79"/>
      <c r="E16" s="92" t="e">
        <f>AVERAGE(D13:D15)</f>
        <v>#DIV/0!</v>
      </c>
      <c r="F16" s="99" t="e">
        <f>($R$5-$E16)</f>
        <v>#DIV/0!</v>
      </c>
      <c r="G16" s="100" t="e">
        <f>(F16-$C16)</f>
        <v>#DIV/0!</v>
      </c>
      <c r="H16" s="41" t="e">
        <f>(G16)^2</f>
        <v>#DIV/0!</v>
      </c>
      <c r="I16" s="99" t="e">
        <f>($R$5-$E16)/-$R$4</f>
        <v>#DIV/0!</v>
      </c>
      <c r="J16" s="100" t="e">
        <f>(I16-$C16)</f>
        <v>#DIV/0!</v>
      </c>
      <c r="K16" s="41" t="e">
        <f>(J16)^2</f>
        <v>#DIV/0!</v>
      </c>
      <c r="L16" s="52"/>
      <c r="M16" s="52"/>
      <c r="N16" s="165"/>
      <c r="O16" s="165"/>
      <c r="P16" s="52"/>
      <c r="Q16" s="52"/>
      <c r="R16" s="52"/>
      <c r="S16" s="52"/>
      <c r="T16" s="52"/>
      <c r="U16" s="52"/>
      <c r="V16" s="52"/>
      <c r="W16" s="52"/>
    </row>
    <row r="17" spans="1:23" ht="12.75">
      <c r="A17" s="33" t="s">
        <v>221</v>
      </c>
      <c r="B17" s="34" t="s">
        <v>4</v>
      </c>
      <c r="C17" s="167"/>
      <c r="D17" s="89"/>
      <c r="E17" s="156"/>
      <c r="F17" s="97"/>
      <c r="G17" s="98"/>
      <c r="H17" s="36"/>
      <c r="I17" s="97"/>
      <c r="J17" s="98"/>
      <c r="K17" s="36"/>
      <c r="L17" s="52"/>
      <c r="M17" s="52"/>
      <c r="N17" s="165"/>
      <c r="O17" s="165"/>
      <c r="P17" s="52"/>
      <c r="Q17" s="52"/>
      <c r="R17" s="52"/>
      <c r="S17" s="52"/>
      <c r="T17" s="52"/>
      <c r="U17" s="52"/>
      <c r="V17" s="52"/>
      <c r="W17" s="52"/>
    </row>
    <row r="18" spans="1:23" ht="12.75">
      <c r="A18" s="33"/>
      <c r="B18" s="34" t="s">
        <v>2</v>
      </c>
      <c r="C18" s="169"/>
      <c r="D18" s="85"/>
      <c r="E18" s="91"/>
      <c r="F18" s="97"/>
      <c r="G18" s="98"/>
      <c r="H18" s="36"/>
      <c r="I18" s="97"/>
      <c r="J18" s="98"/>
      <c r="K18" s="36"/>
      <c r="L18" s="52"/>
      <c r="M18" s="52"/>
      <c r="N18" s="165"/>
      <c r="O18" s="165"/>
      <c r="P18" s="52"/>
      <c r="Q18" s="52"/>
      <c r="R18" s="52"/>
      <c r="S18" s="52"/>
      <c r="T18" s="52"/>
      <c r="U18" s="52"/>
      <c r="V18" s="52"/>
      <c r="W18" s="52"/>
    </row>
    <row r="19" spans="1:23" ht="12.75">
      <c r="A19" s="33"/>
      <c r="B19" s="34" t="s">
        <v>22</v>
      </c>
      <c r="C19" s="167"/>
      <c r="D19" s="85"/>
      <c r="E19" s="91"/>
      <c r="F19" s="97"/>
      <c r="G19" s="98"/>
      <c r="H19" s="36"/>
      <c r="I19" s="97"/>
      <c r="J19" s="98"/>
      <c r="K19" s="36"/>
      <c r="L19" s="52"/>
      <c r="M19" s="52"/>
      <c r="N19" s="165"/>
      <c r="O19" s="165"/>
      <c r="P19" s="52"/>
      <c r="Q19" s="52"/>
      <c r="R19" s="52"/>
      <c r="S19" s="52"/>
      <c r="T19" s="52"/>
      <c r="U19" s="52"/>
      <c r="V19" s="52"/>
      <c r="W19" s="52"/>
    </row>
    <row r="20" spans="1:23" ht="12.75">
      <c r="A20" s="33"/>
      <c r="B20" s="34" t="s">
        <v>151</v>
      </c>
      <c r="C20" s="167">
        <v>1.56</v>
      </c>
      <c r="D20" s="80"/>
      <c r="E20" s="91" t="e">
        <f>AVERAGE(D17:D19)</f>
        <v>#DIV/0!</v>
      </c>
      <c r="F20" s="97" t="e">
        <f>($R$5-$E20)</f>
        <v>#DIV/0!</v>
      </c>
      <c r="G20" s="98" t="e">
        <f>(F20-$C20)</f>
        <v>#DIV/0!</v>
      </c>
      <c r="H20" s="36" t="e">
        <f>(G20)^2</f>
        <v>#DIV/0!</v>
      </c>
      <c r="I20" s="97" t="e">
        <f>($R$5-$E20)/-$R$4</f>
        <v>#DIV/0!</v>
      </c>
      <c r="J20" s="98" t="e">
        <f>(I20-$C20)</f>
        <v>#DIV/0!</v>
      </c>
      <c r="K20" s="36" t="e">
        <f>(J20)^2</f>
        <v>#DIV/0!</v>
      </c>
      <c r="L20" s="52"/>
      <c r="M20" s="52"/>
      <c r="N20" s="165"/>
      <c r="O20" s="165"/>
      <c r="P20" s="52"/>
      <c r="Q20" s="52"/>
      <c r="R20" s="52"/>
      <c r="S20" s="52"/>
      <c r="T20" s="52"/>
      <c r="U20" s="52"/>
      <c r="V20" s="52"/>
      <c r="W20" s="52"/>
    </row>
    <row r="21" spans="1:23" ht="12.75">
      <c r="A21" s="33"/>
      <c r="B21" s="34" t="s">
        <v>24</v>
      </c>
      <c r="C21" s="167">
        <v>5.222</v>
      </c>
      <c r="D21" s="85"/>
      <c r="E21" s="91">
        <f>D21</f>
        <v>0</v>
      </c>
      <c r="F21" s="97">
        <f>($R$5-$E21)</f>
        <v>0</v>
      </c>
      <c r="G21" s="98">
        <f>(F21-$C21)</f>
        <v>-5.222</v>
      </c>
      <c r="H21" s="36">
        <f>(G21)^2</f>
        <v>27.269284000000006</v>
      </c>
      <c r="I21" s="97" t="e">
        <f>($R$5-$E21)/-$R$4</f>
        <v>#DIV/0!</v>
      </c>
      <c r="J21" s="98" t="e">
        <f>(I21-$C21)</f>
        <v>#DIV/0!</v>
      </c>
      <c r="K21" s="36" t="e">
        <f>(J21)^2</f>
        <v>#DIV/0!</v>
      </c>
      <c r="L21" s="52"/>
      <c r="M21" s="52"/>
      <c r="N21" s="165"/>
      <c r="O21" s="165"/>
      <c r="P21" s="52"/>
      <c r="Q21" s="52"/>
      <c r="R21" s="52"/>
      <c r="S21" s="52"/>
      <c r="T21" s="52"/>
      <c r="U21" s="52"/>
      <c r="V21" s="52"/>
      <c r="W21" s="52"/>
    </row>
    <row r="22" spans="1:23" ht="12.75">
      <c r="A22" s="33"/>
      <c r="B22" s="34" t="s">
        <v>37</v>
      </c>
      <c r="C22" s="167">
        <v>2.221</v>
      </c>
      <c r="D22" s="85"/>
      <c r="E22" s="91">
        <f>D22</f>
        <v>0</v>
      </c>
      <c r="F22" s="97">
        <f>($R$5-$E22)</f>
        <v>0</v>
      </c>
      <c r="G22" s="98">
        <f>(F22-$C22)</f>
        <v>-2.221</v>
      </c>
      <c r="H22" s="36">
        <f>(G22)^2</f>
        <v>4.932841000000001</v>
      </c>
      <c r="I22" s="97" t="e">
        <f>($R$5-$E22)/-$R$4</f>
        <v>#DIV/0!</v>
      </c>
      <c r="J22" s="98" t="e">
        <f>(I22-$C22)</f>
        <v>#DIV/0!</v>
      </c>
      <c r="K22" s="36" t="e">
        <f>(J22)^2</f>
        <v>#DIV/0!</v>
      </c>
      <c r="L22" s="52"/>
      <c r="M22" s="52"/>
      <c r="N22" s="165"/>
      <c r="O22" s="165"/>
      <c r="P22" s="52"/>
      <c r="Q22" s="52"/>
      <c r="R22" s="52"/>
      <c r="S22" s="52"/>
      <c r="T22" s="52"/>
      <c r="U22" s="52"/>
      <c r="V22" s="52"/>
      <c r="W22" s="52"/>
    </row>
    <row r="23" spans="1:23" ht="12.75">
      <c r="A23" s="33"/>
      <c r="B23" s="34" t="s">
        <v>38</v>
      </c>
      <c r="C23" s="167"/>
      <c r="D23" s="85"/>
      <c r="E23" s="91"/>
      <c r="F23" s="97"/>
      <c r="G23" s="98"/>
      <c r="H23" s="36"/>
      <c r="I23" s="97"/>
      <c r="J23" s="98"/>
      <c r="K23" s="36"/>
      <c r="L23" s="52"/>
      <c r="M23" s="52"/>
      <c r="N23" s="165"/>
      <c r="O23" s="165"/>
      <c r="P23" s="52"/>
      <c r="Q23" s="52"/>
      <c r="R23" s="52"/>
      <c r="S23" s="52"/>
      <c r="T23" s="52"/>
      <c r="U23" s="52"/>
      <c r="V23" s="52"/>
      <c r="W23" s="52"/>
    </row>
    <row r="24" spans="1:23" ht="12.75">
      <c r="A24" s="33"/>
      <c r="B24" s="34" t="s">
        <v>44</v>
      </c>
      <c r="C24" s="167"/>
      <c r="D24" s="85"/>
      <c r="E24" s="156"/>
      <c r="F24" s="97"/>
      <c r="G24" s="98"/>
      <c r="H24" s="36"/>
      <c r="I24" s="97"/>
      <c r="J24" s="98"/>
      <c r="K24" s="36"/>
      <c r="L24" s="52"/>
      <c r="M24" s="52"/>
      <c r="N24" s="165"/>
      <c r="O24" s="165"/>
      <c r="P24" s="52"/>
      <c r="Q24" s="52"/>
      <c r="R24" s="52"/>
      <c r="S24" s="52"/>
      <c r="T24" s="52"/>
      <c r="U24" s="52"/>
      <c r="V24" s="52"/>
      <c r="W24" s="52"/>
    </row>
    <row r="25" spans="1:23" ht="12.75">
      <c r="A25" s="33"/>
      <c r="B25" s="34" t="s">
        <v>45</v>
      </c>
      <c r="C25" s="167"/>
      <c r="D25" s="85"/>
      <c r="E25" s="91"/>
      <c r="F25" s="97"/>
      <c r="G25" s="98"/>
      <c r="H25" s="36"/>
      <c r="I25" s="97"/>
      <c r="J25" s="98"/>
      <c r="K25" s="36"/>
      <c r="L25" s="52"/>
      <c r="M25" s="52"/>
      <c r="N25" s="165"/>
      <c r="O25" s="165"/>
      <c r="P25" s="52"/>
      <c r="Q25" s="52"/>
      <c r="R25" s="52"/>
      <c r="S25" s="52"/>
      <c r="T25" s="52"/>
      <c r="U25" s="52"/>
      <c r="V25" s="52"/>
      <c r="W25" s="52"/>
    </row>
    <row r="26" spans="1:23" ht="12.75">
      <c r="A26" s="33"/>
      <c r="B26" s="34" t="s">
        <v>81</v>
      </c>
      <c r="C26" s="167"/>
      <c r="D26" s="85"/>
      <c r="E26" s="91"/>
      <c r="F26" s="97"/>
      <c r="G26" s="98"/>
      <c r="H26" s="36"/>
      <c r="I26" s="97"/>
      <c r="J26" s="98"/>
      <c r="K26" s="36"/>
      <c r="L26" s="52"/>
      <c r="M26" s="52"/>
      <c r="N26" s="165"/>
      <c r="O26" s="165"/>
      <c r="P26" s="52"/>
      <c r="Q26" s="52"/>
      <c r="R26" s="52"/>
      <c r="S26" s="52"/>
      <c r="T26" s="52"/>
      <c r="U26" s="52"/>
      <c r="V26" s="52"/>
      <c r="W26" s="52"/>
    </row>
    <row r="27" spans="1:23" ht="12.75">
      <c r="A27" s="33"/>
      <c r="B27" s="34" t="s">
        <v>85</v>
      </c>
      <c r="C27" s="167"/>
      <c r="D27" s="85"/>
      <c r="E27" s="91"/>
      <c r="F27" s="97"/>
      <c r="G27" s="98"/>
      <c r="H27" s="36"/>
      <c r="I27" s="97"/>
      <c r="J27" s="98"/>
      <c r="K27" s="36"/>
      <c r="L27" s="52"/>
      <c r="M27" s="52"/>
      <c r="N27" s="165"/>
      <c r="O27" s="165"/>
      <c r="P27" s="52"/>
      <c r="Q27" s="52"/>
      <c r="R27" s="52"/>
      <c r="S27" s="52"/>
      <c r="T27" s="52"/>
      <c r="U27" s="52"/>
      <c r="V27" s="52"/>
      <c r="W27" s="52"/>
    </row>
    <row r="28" spans="1:23" ht="12.75">
      <c r="A28" s="33"/>
      <c r="B28" s="34" t="s">
        <v>169</v>
      </c>
      <c r="C28" s="167"/>
      <c r="D28" s="85"/>
      <c r="E28" s="91"/>
      <c r="F28" s="97"/>
      <c r="G28" s="98"/>
      <c r="H28" s="36"/>
      <c r="I28" s="97"/>
      <c r="J28" s="98"/>
      <c r="K28" s="36"/>
      <c r="L28" s="52"/>
      <c r="M28" s="52"/>
      <c r="N28" s="165"/>
      <c r="O28" s="165"/>
      <c r="P28" s="52"/>
      <c r="Q28" s="52"/>
      <c r="R28" s="52"/>
      <c r="S28" s="52"/>
      <c r="T28" s="52"/>
      <c r="U28" s="52"/>
      <c r="V28" s="52"/>
      <c r="W28" s="52"/>
    </row>
    <row r="29" spans="1:23" ht="12.75">
      <c r="A29" s="33"/>
      <c r="B29" s="34" t="s">
        <v>223</v>
      </c>
      <c r="C29" s="167">
        <v>0.978</v>
      </c>
      <c r="D29" s="80"/>
      <c r="E29" s="91" t="e">
        <f>AVERAGE(D23:D28)</f>
        <v>#DIV/0!</v>
      </c>
      <c r="F29" s="97" t="e">
        <f>($R$5-$E29)</f>
        <v>#DIV/0!</v>
      </c>
      <c r="G29" s="98" t="e">
        <f>(F29-$C29)</f>
        <v>#DIV/0!</v>
      </c>
      <c r="H29" s="36" t="e">
        <f>(G29)^2</f>
        <v>#DIV/0!</v>
      </c>
      <c r="I29" s="97" t="e">
        <f>($R$5-$E29)/-$R$4</f>
        <v>#DIV/0!</v>
      </c>
      <c r="J29" s="98" t="e">
        <f>(I29-$C29)</f>
        <v>#DIV/0!</v>
      </c>
      <c r="K29" s="36" t="e">
        <f>(J29)^2</f>
        <v>#DIV/0!</v>
      </c>
      <c r="L29" s="52"/>
      <c r="M29" s="52"/>
      <c r="N29" s="165"/>
      <c r="O29" s="165"/>
      <c r="P29" s="52"/>
      <c r="Q29" s="52"/>
      <c r="R29" s="52"/>
      <c r="S29" s="52"/>
      <c r="T29" s="52"/>
      <c r="U29" s="52"/>
      <c r="V29" s="52"/>
      <c r="W29" s="52"/>
    </row>
    <row r="30" spans="1:23" ht="12.75">
      <c r="A30" s="33"/>
      <c r="B30" s="34" t="s">
        <v>82</v>
      </c>
      <c r="C30" s="167"/>
      <c r="D30" s="85"/>
      <c r="E30" s="91"/>
      <c r="F30" s="97"/>
      <c r="G30" s="98"/>
      <c r="H30" s="36"/>
      <c r="I30" s="97"/>
      <c r="J30" s="98"/>
      <c r="K30" s="36"/>
      <c r="L30" s="52"/>
      <c r="M30" s="52"/>
      <c r="N30" s="165"/>
      <c r="O30" s="165"/>
      <c r="P30" s="52"/>
      <c r="Q30" s="52"/>
      <c r="R30" s="52"/>
      <c r="S30" s="52"/>
      <c r="T30" s="52"/>
      <c r="U30" s="52"/>
      <c r="V30" s="52"/>
      <c r="W30" s="52"/>
    </row>
    <row r="31" spans="1:23" ht="12.75">
      <c r="A31" s="33"/>
      <c r="B31" s="34" t="s">
        <v>83</v>
      </c>
      <c r="C31" s="169"/>
      <c r="D31" s="85"/>
      <c r="E31" s="91"/>
      <c r="F31" s="97"/>
      <c r="G31" s="98"/>
      <c r="H31" s="36"/>
      <c r="I31" s="97"/>
      <c r="J31" s="98"/>
      <c r="K31" s="36"/>
      <c r="L31" s="52"/>
      <c r="M31" s="52"/>
      <c r="N31" s="165"/>
      <c r="O31" s="165"/>
      <c r="P31" s="52"/>
      <c r="Q31" s="52"/>
      <c r="R31" s="52"/>
      <c r="S31" s="52"/>
      <c r="T31" s="52"/>
      <c r="U31" s="52"/>
      <c r="V31" s="52"/>
      <c r="W31" s="52"/>
    </row>
    <row r="32" spans="1:23" ht="12.75">
      <c r="A32" s="33"/>
      <c r="B32" s="34" t="s">
        <v>222</v>
      </c>
      <c r="C32" s="167"/>
      <c r="D32" s="85"/>
      <c r="E32" s="91"/>
      <c r="F32" s="97"/>
      <c r="G32" s="98"/>
      <c r="H32" s="36"/>
      <c r="I32" s="97"/>
      <c r="J32" s="98"/>
      <c r="K32" s="36"/>
      <c r="L32" s="52"/>
      <c r="M32" s="52"/>
      <c r="N32" s="165"/>
      <c r="O32" s="165"/>
      <c r="P32" s="52"/>
      <c r="Q32" s="52"/>
      <c r="R32" s="52"/>
      <c r="S32" s="52"/>
      <c r="T32" s="52"/>
      <c r="U32" s="52"/>
      <c r="V32" s="52"/>
      <c r="W32" s="52"/>
    </row>
    <row r="33" spans="1:23" ht="12.75">
      <c r="A33" s="38"/>
      <c r="B33" s="39" t="s">
        <v>225</v>
      </c>
      <c r="C33" s="168">
        <v>1.56</v>
      </c>
      <c r="D33" s="86"/>
      <c r="E33" s="92" t="e">
        <f>AVERAGE(D30:D32)</f>
        <v>#DIV/0!</v>
      </c>
      <c r="F33" s="99" t="e">
        <f>($R$5-$E33)</f>
        <v>#DIV/0!</v>
      </c>
      <c r="G33" s="100" t="e">
        <f>(F33-$C33)</f>
        <v>#DIV/0!</v>
      </c>
      <c r="H33" s="41" t="e">
        <f>(G33)^2</f>
        <v>#DIV/0!</v>
      </c>
      <c r="I33" s="99" t="e">
        <f>($R$5-$E33)/-$R$4</f>
        <v>#DIV/0!</v>
      </c>
      <c r="J33" s="100" t="e">
        <f>(I33-$C33)</f>
        <v>#DIV/0!</v>
      </c>
      <c r="K33" s="41" t="e">
        <f>(J33)^2</f>
        <v>#DIV/0!</v>
      </c>
      <c r="L33" s="52"/>
      <c r="M33" s="52"/>
      <c r="N33" s="165"/>
      <c r="O33" s="165"/>
      <c r="P33" s="52"/>
      <c r="Q33" s="52"/>
      <c r="R33" s="52"/>
      <c r="S33" s="52"/>
      <c r="T33" s="52"/>
      <c r="U33" s="52"/>
      <c r="V33" s="52"/>
      <c r="W33" s="52"/>
    </row>
    <row r="34" spans="1:23" ht="12.75">
      <c r="A34" s="33" t="s">
        <v>224</v>
      </c>
      <c r="B34" s="34" t="s">
        <v>4</v>
      </c>
      <c r="C34" s="167"/>
      <c r="D34" s="85"/>
      <c r="E34" s="91"/>
      <c r="F34" s="97"/>
      <c r="G34" s="98"/>
      <c r="H34" s="36"/>
      <c r="I34" s="97"/>
      <c r="J34" s="98"/>
      <c r="K34" s="36"/>
      <c r="L34" s="52"/>
      <c r="M34" s="52"/>
      <c r="N34" s="165"/>
      <c r="O34" s="165"/>
      <c r="P34" s="52"/>
      <c r="Q34" s="52"/>
      <c r="R34" s="52"/>
      <c r="S34" s="52"/>
      <c r="T34" s="52"/>
      <c r="U34" s="52"/>
      <c r="V34" s="52"/>
      <c r="W34" s="52"/>
    </row>
    <row r="35" spans="1:23" ht="12.75">
      <c r="A35" s="33"/>
      <c r="B35" s="34" t="s">
        <v>2</v>
      </c>
      <c r="C35" s="167"/>
      <c r="D35" s="85"/>
      <c r="E35" s="91"/>
      <c r="F35" s="97"/>
      <c r="G35" s="98"/>
      <c r="H35" s="36"/>
      <c r="I35" s="97"/>
      <c r="J35" s="98"/>
      <c r="K35" s="36"/>
      <c r="L35" s="52"/>
      <c r="M35" s="52"/>
      <c r="N35" s="165"/>
      <c r="O35" s="165"/>
      <c r="P35" s="52"/>
      <c r="Q35" s="52"/>
      <c r="R35" s="52"/>
      <c r="S35" s="52"/>
      <c r="T35" s="52"/>
      <c r="U35" s="52"/>
      <c r="V35" s="52"/>
      <c r="W35" s="52"/>
    </row>
    <row r="36" spans="1:23" ht="12.75">
      <c r="A36" s="38"/>
      <c r="B36" s="39" t="s">
        <v>137</v>
      </c>
      <c r="C36" s="168">
        <v>7.048</v>
      </c>
      <c r="D36" s="86"/>
      <c r="E36" s="92" t="e">
        <f>AVERAGE(D34:D35)</f>
        <v>#DIV/0!</v>
      </c>
      <c r="F36" s="99" t="e">
        <f>($R$5-$E36)</f>
        <v>#DIV/0!</v>
      </c>
      <c r="G36" s="100" t="e">
        <f>(F36-$C36)</f>
        <v>#DIV/0!</v>
      </c>
      <c r="H36" s="41" t="e">
        <f>(G36)^2</f>
        <v>#DIV/0!</v>
      </c>
      <c r="I36" s="99" t="e">
        <f>($R$5-$E36)/-$R$4</f>
        <v>#DIV/0!</v>
      </c>
      <c r="J36" s="100" t="e">
        <f>(I36-$C36)</f>
        <v>#DIV/0!</v>
      </c>
      <c r="K36" s="41" t="e">
        <f>(J36)^2</f>
        <v>#DIV/0!</v>
      </c>
      <c r="L36" s="52"/>
      <c r="M36" s="52"/>
      <c r="N36" s="165"/>
      <c r="O36" s="165"/>
      <c r="P36" s="52"/>
      <c r="Q36" s="52"/>
      <c r="R36" s="52"/>
      <c r="S36" s="52"/>
      <c r="T36" s="52"/>
      <c r="U36" s="52"/>
      <c r="V36" s="52"/>
      <c r="W36" s="52"/>
    </row>
    <row r="37" spans="1:23" ht="12.75">
      <c r="A37" s="33" t="s">
        <v>226</v>
      </c>
      <c r="B37" s="34" t="s">
        <v>209</v>
      </c>
      <c r="C37" s="167"/>
      <c r="D37" s="85"/>
      <c r="E37" s="91"/>
      <c r="F37" s="97"/>
      <c r="G37" s="98"/>
      <c r="H37" s="36"/>
      <c r="I37" s="97"/>
      <c r="J37" s="98"/>
      <c r="K37" s="36"/>
      <c r="L37" s="52"/>
      <c r="M37" s="52"/>
      <c r="N37" s="165"/>
      <c r="O37" s="165"/>
      <c r="P37" s="52"/>
      <c r="Q37" s="52"/>
      <c r="R37" s="52"/>
      <c r="S37" s="52"/>
      <c r="T37" s="52"/>
      <c r="U37" s="52"/>
      <c r="V37" s="52"/>
      <c r="W37" s="52"/>
    </row>
    <row r="38" spans="1:23" ht="12.75">
      <c r="A38" s="33"/>
      <c r="B38" s="34" t="s">
        <v>211</v>
      </c>
      <c r="C38" s="167"/>
      <c r="D38" s="85"/>
      <c r="E38" s="91"/>
      <c r="F38" s="97"/>
      <c r="G38" s="98"/>
      <c r="H38" s="36"/>
      <c r="I38" s="97"/>
      <c r="J38" s="98"/>
      <c r="K38" s="36"/>
      <c r="L38" s="52"/>
      <c r="M38" s="52"/>
      <c r="N38" s="165"/>
      <c r="O38" s="165"/>
      <c r="P38" s="52"/>
      <c r="Q38" s="52"/>
      <c r="R38" s="52"/>
      <c r="S38" s="52"/>
      <c r="T38" s="52"/>
      <c r="U38" s="52"/>
      <c r="V38" s="52"/>
      <c r="W38" s="52"/>
    </row>
    <row r="39" spans="1:23" ht="12.75">
      <c r="A39" s="33"/>
      <c r="B39" s="34" t="s">
        <v>4</v>
      </c>
      <c r="C39" s="167"/>
      <c r="D39" s="85"/>
      <c r="E39" s="91"/>
      <c r="F39" s="97"/>
      <c r="G39" s="98"/>
      <c r="H39" s="36"/>
      <c r="I39" s="97"/>
      <c r="J39" s="98"/>
      <c r="K39" s="36"/>
      <c r="L39" s="52"/>
      <c r="M39" s="52"/>
      <c r="N39" s="165"/>
      <c r="O39" s="165"/>
      <c r="P39" s="52"/>
      <c r="Q39" s="52"/>
      <c r="R39" s="52"/>
      <c r="S39" s="52"/>
      <c r="T39" s="52"/>
      <c r="U39" s="52"/>
      <c r="V39" s="52"/>
      <c r="W39" s="52"/>
    </row>
    <row r="40" spans="1:23" ht="12.75">
      <c r="A40" s="33"/>
      <c r="B40" s="34" t="s">
        <v>2</v>
      </c>
      <c r="C40" s="167"/>
      <c r="D40" s="85"/>
      <c r="E40" s="91"/>
      <c r="F40" s="97"/>
      <c r="G40" s="98"/>
      <c r="H40" s="36"/>
      <c r="I40" s="97"/>
      <c r="J40" s="98"/>
      <c r="K40" s="36"/>
      <c r="L40" s="52"/>
      <c r="M40" s="52"/>
      <c r="N40" s="165"/>
      <c r="O40" s="165"/>
      <c r="P40" s="52"/>
      <c r="Q40" s="52"/>
      <c r="R40" s="52"/>
      <c r="S40" s="52"/>
      <c r="T40" s="52"/>
      <c r="U40" s="52"/>
      <c r="V40" s="52"/>
      <c r="W40" s="52"/>
    </row>
    <row r="41" spans="1:23" ht="12.75">
      <c r="A41" s="33"/>
      <c r="B41" s="34" t="s">
        <v>160</v>
      </c>
      <c r="C41" s="167">
        <v>4.63</v>
      </c>
      <c r="D41" s="80"/>
      <c r="E41" s="91" t="e">
        <f>AVERAGE(D37:D40)</f>
        <v>#DIV/0!</v>
      </c>
      <c r="F41" s="97" t="e">
        <f>($R$5-$E41)</f>
        <v>#DIV/0!</v>
      </c>
      <c r="G41" s="98" t="e">
        <f>(F41-$C41)</f>
        <v>#DIV/0!</v>
      </c>
      <c r="H41" s="36" t="e">
        <f>(G41)^2</f>
        <v>#DIV/0!</v>
      </c>
      <c r="I41" s="97" t="e">
        <f>($R$5-$E41)/-$R$4</f>
        <v>#DIV/0!</v>
      </c>
      <c r="J41" s="98" t="e">
        <f>(I41-$C41)</f>
        <v>#DIV/0!</v>
      </c>
      <c r="K41" s="36" t="e">
        <f>(J41)^2</f>
        <v>#DIV/0!</v>
      </c>
      <c r="L41" s="52"/>
      <c r="M41" s="52"/>
      <c r="N41" s="165"/>
      <c r="O41" s="165"/>
      <c r="P41" s="52"/>
      <c r="Q41" s="52"/>
      <c r="R41" s="52"/>
      <c r="S41" s="52"/>
      <c r="T41" s="52"/>
      <c r="U41" s="52"/>
      <c r="V41" s="52"/>
      <c r="W41" s="52"/>
    </row>
    <row r="42" spans="1:23" ht="12.75">
      <c r="A42" s="33"/>
      <c r="B42" s="34" t="s">
        <v>22</v>
      </c>
      <c r="C42" s="167"/>
      <c r="D42" s="85"/>
      <c r="E42" s="91"/>
      <c r="F42" s="97"/>
      <c r="G42" s="98"/>
      <c r="H42" s="36"/>
      <c r="I42" s="97"/>
      <c r="J42" s="98"/>
      <c r="K42" s="36"/>
      <c r="L42" s="52"/>
      <c r="M42" s="52"/>
      <c r="N42" s="165"/>
      <c r="O42" s="165"/>
      <c r="P42" s="52"/>
      <c r="Q42" s="52"/>
      <c r="R42" s="52"/>
      <c r="S42" s="52"/>
      <c r="T42" s="52"/>
      <c r="U42" s="52"/>
      <c r="V42" s="52"/>
      <c r="W42" s="52"/>
    </row>
    <row r="43" spans="1:23" ht="12.75">
      <c r="A43" s="33"/>
      <c r="B43" s="34" t="s">
        <v>24</v>
      </c>
      <c r="C43" s="167"/>
      <c r="D43" s="85"/>
      <c r="E43" s="91"/>
      <c r="F43" s="97"/>
      <c r="G43" s="98"/>
      <c r="H43" s="36"/>
      <c r="I43" s="97"/>
      <c r="J43" s="98"/>
      <c r="K43" s="36"/>
      <c r="L43" s="52"/>
      <c r="M43" s="52"/>
      <c r="N43" s="165"/>
      <c r="O43" s="165"/>
      <c r="P43" s="52"/>
      <c r="Q43" s="52"/>
      <c r="R43" s="52"/>
      <c r="S43" s="52"/>
      <c r="T43" s="52"/>
      <c r="U43" s="52"/>
      <c r="V43" s="52"/>
      <c r="W43" s="52"/>
    </row>
    <row r="44" spans="1:23" ht="12.75">
      <c r="A44" s="38"/>
      <c r="B44" s="39" t="s">
        <v>162</v>
      </c>
      <c r="C44" s="168">
        <v>5.89</v>
      </c>
      <c r="D44" s="86"/>
      <c r="E44" s="92" t="e">
        <f>AVERAGE(D42:D43)</f>
        <v>#DIV/0!</v>
      </c>
      <c r="F44" s="99" t="e">
        <f>($R$5-$E44)</f>
        <v>#DIV/0!</v>
      </c>
      <c r="G44" s="100" t="e">
        <f>(F44-$C44)</f>
        <v>#DIV/0!</v>
      </c>
      <c r="H44" s="41" t="e">
        <f>(G44)^2</f>
        <v>#DIV/0!</v>
      </c>
      <c r="I44" s="99" t="e">
        <f>($R$5-$E44)/-$R$4</f>
        <v>#DIV/0!</v>
      </c>
      <c r="J44" s="100" t="e">
        <f>(I44-$C44)</f>
        <v>#DIV/0!</v>
      </c>
      <c r="K44" s="41" t="e">
        <f>(J44)^2</f>
        <v>#DIV/0!</v>
      </c>
      <c r="L44" s="52"/>
      <c r="M44" s="52"/>
      <c r="N44" s="165"/>
      <c r="O44" s="165"/>
      <c r="P44" s="52"/>
      <c r="Q44" s="52"/>
      <c r="R44" s="52"/>
      <c r="S44" s="52"/>
      <c r="T44" s="52"/>
      <c r="U44" s="52"/>
      <c r="V44" s="52"/>
      <c r="W44" s="52"/>
    </row>
    <row r="45" spans="1:23" ht="12.75">
      <c r="A45" s="33" t="s">
        <v>227</v>
      </c>
      <c r="B45" s="34" t="s">
        <v>211</v>
      </c>
      <c r="C45" s="167"/>
      <c r="D45" s="85"/>
      <c r="E45" s="91"/>
      <c r="F45" s="97"/>
      <c r="G45" s="98"/>
      <c r="H45" s="36"/>
      <c r="I45" s="97"/>
      <c r="J45" s="98"/>
      <c r="K45" s="36"/>
      <c r="L45" s="52"/>
      <c r="M45" s="52"/>
      <c r="N45" s="165"/>
      <c r="O45" s="165"/>
      <c r="P45" s="52"/>
      <c r="Q45" s="52"/>
      <c r="R45" s="52"/>
      <c r="S45" s="52"/>
      <c r="T45" s="52"/>
      <c r="U45" s="52"/>
      <c r="V45" s="52"/>
      <c r="W45" s="52"/>
    </row>
    <row r="46" spans="1:23" ht="12.75">
      <c r="A46" s="33"/>
      <c r="B46" s="34" t="s">
        <v>4</v>
      </c>
      <c r="C46" s="167"/>
      <c r="D46" s="85"/>
      <c r="E46" s="91"/>
      <c r="F46" s="97"/>
      <c r="G46" s="98"/>
      <c r="H46" s="36"/>
      <c r="I46" s="97"/>
      <c r="J46" s="98"/>
      <c r="K46" s="36"/>
      <c r="L46" s="52"/>
      <c r="M46" s="52"/>
      <c r="N46" s="165"/>
      <c r="O46" s="165"/>
      <c r="P46" s="52"/>
      <c r="Q46" s="52"/>
      <c r="R46" s="52"/>
      <c r="S46" s="52"/>
      <c r="T46" s="52"/>
      <c r="U46" s="52"/>
      <c r="V46" s="52"/>
      <c r="W46" s="52"/>
    </row>
    <row r="47" spans="1:23" ht="12.75">
      <c r="A47" s="33"/>
      <c r="B47" s="34" t="s">
        <v>163</v>
      </c>
      <c r="C47" s="167">
        <v>8.593</v>
      </c>
      <c r="D47" s="80"/>
      <c r="E47" s="91" t="e">
        <f>AVERAGE(D45:D46)</f>
        <v>#DIV/0!</v>
      </c>
      <c r="F47" s="97" t="e">
        <f>($R$5-$E47)</f>
        <v>#DIV/0!</v>
      </c>
      <c r="G47" s="98" t="e">
        <f>(F47-$C47)</f>
        <v>#DIV/0!</v>
      </c>
      <c r="H47" s="36" t="e">
        <f>(G47)^2</f>
        <v>#DIV/0!</v>
      </c>
      <c r="I47" s="97" t="e">
        <f>($R$5-$E47)/-$R$4</f>
        <v>#DIV/0!</v>
      </c>
      <c r="J47" s="98" t="e">
        <f>(I47-$C47)</f>
        <v>#DIV/0!</v>
      </c>
      <c r="K47" s="36" t="e">
        <f>(J47)^2</f>
        <v>#DIV/0!</v>
      </c>
      <c r="L47" s="52"/>
      <c r="M47" s="52"/>
      <c r="N47" s="165"/>
      <c r="O47" s="165"/>
      <c r="P47" s="52"/>
      <c r="Q47" s="52"/>
      <c r="R47" s="52"/>
      <c r="S47" s="52"/>
      <c r="T47" s="52"/>
      <c r="U47" s="52"/>
      <c r="V47" s="52"/>
      <c r="W47" s="52"/>
    </row>
    <row r="48" spans="1:23" ht="12.75">
      <c r="A48" s="33"/>
      <c r="B48" s="34" t="s">
        <v>2</v>
      </c>
      <c r="C48" s="167"/>
      <c r="D48" s="85"/>
      <c r="E48" s="91"/>
      <c r="F48" s="97"/>
      <c r="G48" s="98"/>
      <c r="H48" s="36"/>
      <c r="I48" s="97"/>
      <c r="J48" s="98"/>
      <c r="K48" s="36"/>
      <c r="L48" s="52"/>
      <c r="M48" s="52"/>
      <c r="N48" s="165"/>
      <c r="O48" s="165"/>
      <c r="P48" s="52"/>
      <c r="Q48" s="52"/>
      <c r="R48" s="52"/>
      <c r="S48" s="52"/>
      <c r="T48" s="52"/>
      <c r="U48" s="52"/>
      <c r="V48" s="52"/>
      <c r="W48" s="52"/>
    </row>
    <row r="49" spans="1:23" ht="12.75">
      <c r="A49" s="33"/>
      <c r="B49" s="34" t="s">
        <v>22</v>
      </c>
      <c r="C49" s="167"/>
      <c r="D49" s="85"/>
      <c r="E49" s="91"/>
      <c r="F49" s="97"/>
      <c r="G49" s="98"/>
      <c r="H49" s="36"/>
      <c r="I49" s="97"/>
      <c r="J49" s="98"/>
      <c r="K49" s="36"/>
      <c r="L49" s="52"/>
      <c r="M49" s="52"/>
      <c r="N49" s="165"/>
      <c r="O49" s="165"/>
      <c r="P49" s="52"/>
      <c r="Q49" s="52"/>
      <c r="R49" s="52"/>
      <c r="S49" s="52"/>
      <c r="T49" s="52"/>
      <c r="U49" s="52"/>
      <c r="V49" s="52"/>
      <c r="W49" s="52"/>
    </row>
    <row r="50" spans="1:23" ht="12.75">
      <c r="A50" s="33"/>
      <c r="B50" s="34" t="s">
        <v>142</v>
      </c>
      <c r="C50" s="167">
        <v>7.231</v>
      </c>
      <c r="D50" s="80"/>
      <c r="E50" s="91" t="e">
        <f>AVERAGE(D48:D49)</f>
        <v>#DIV/0!</v>
      </c>
      <c r="F50" s="97" t="e">
        <f>($R$5-$E50)</f>
        <v>#DIV/0!</v>
      </c>
      <c r="G50" s="98" t="e">
        <f>(F50-$C50)</f>
        <v>#DIV/0!</v>
      </c>
      <c r="H50" s="36" t="e">
        <f>(G50)^2</f>
        <v>#DIV/0!</v>
      </c>
      <c r="I50" s="97" t="e">
        <f>($R$5-$E50)/-$R$4</f>
        <v>#DIV/0!</v>
      </c>
      <c r="J50" s="98" t="e">
        <f>(I50-$C50)</f>
        <v>#DIV/0!</v>
      </c>
      <c r="K50" s="36" t="e">
        <f>(J50)^2</f>
        <v>#DIV/0!</v>
      </c>
      <c r="L50" s="52"/>
      <c r="M50" s="52"/>
      <c r="N50" s="165"/>
      <c r="O50" s="165"/>
      <c r="P50" s="52"/>
      <c r="Q50" s="52"/>
      <c r="R50" s="52"/>
      <c r="S50" s="52"/>
      <c r="T50" s="52"/>
      <c r="U50" s="52"/>
      <c r="V50" s="52"/>
      <c r="W50" s="52"/>
    </row>
    <row r="51" spans="1:23" ht="12.75">
      <c r="A51" s="38"/>
      <c r="B51" s="39" t="s">
        <v>24</v>
      </c>
      <c r="C51" s="168">
        <v>7.617</v>
      </c>
      <c r="D51" s="81"/>
      <c r="E51" s="92">
        <f>D51</f>
        <v>0</v>
      </c>
      <c r="F51" s="99">
        <f>($R$5-$E51)</f>
        <v>0</v>
      </c>
      <c r="G51" s="100">
        <f>(F51-$C51)</f>
        <v>-7.617</v>
      </c>
      <c r="H51" s="41">
        <f>(G51)^2</f>
        <v>58.018689</v>
      </c>
      <c r="I51" s="99" t="e">
        <f>($R$5-$E51)/-$R$4</f>
        <v>#DIV/0!</v>
      </c>
      <c r="J51" s="100" t="e">
        <f>(I51-$C51)</f>
        <v>#DIV/0!</v>
      </c>
      <c r="K51" s="41" t="e">
        <f>(J51)^2</f>
        <v>#DIV/0!</v>
      </c>
      <c r="L51" s="52"/>
      <c r="M51" s="52"/>
      <c r="N51" s="165"/>
      <c r="O51" s="165"/>
      <c r="P51" s="52"/>
      <c r="Q51" s="52"/>
      <c r="R51" s="52"/>
      <c r="S51" s="52"/>
      <c r="T51" s="52"/>
      <c r="U51" s="52"/>
      <c r="V51" s="52"/>
      <c r="W51" s="52"/>
    </row>
    <row r="52" spans="1:23" ht="12.75">
      <c r="A52" s="33" t="s">
        <v>228</v>
      </c>
      <c r="B52" s="34" t="s">
        <v>4</v>
      </c>
      <c r="C52" s="167"/>
      <c r="D52" s="85"/>
      <c r="E52" s="91"/>
      <c r="F52" s="97"/>
      <c r="G52" s="98"/>
      <c r="H52" s="36"/>
      <c r="I52" s="97"/>
      <c r="J52" s="98"/>
      <c r="K52" s="36"/>
      <c r="L52" s="52"/>
      <c r="M52" s="52"/>
      <c r="N52" s="165"/>
      <c r="O52" s="165"/>
      <c r="P52" s="52"/>
      <c r="Q52" s="52"/>
      <c r="R52" s="52"/>
      <c r="S52" s="52"/>
      <c r="T52" s="52"/>
      <c r="U52" s="52"/>
      <c r="V52" s="52"/>
      <c r="W52" s="52"/>
    </row>
    <row r="53" spans="1:23" ht="12.75">
      <c r="A53" s="33"/>
      <c r="B53" s="34" t="s">
        <v>2</v>
      </c>
      <c r="C53" s="167"/>
      <c r="D53" s="85"/>
      <c r="E53" s="91"/>
      <c r="F53" s="97"/>
      <c r="G53" s="98"/>
      <c r="H53" s="36"/>
      <c r="I53" s="97"/>
      <c r="J53" s="98"/>
      <c r="K53" s="36"/>
      <c r="L53" s="52"/>
      <c r="M53" s="52"/>
      <c r="N53" s="165"/>
      <c r="O53" s="165"/>
      <c r="P53" s="52"/>
      <c r="Q53" s="52"/>
      <c r="R53" s="52"/>
      <c r="S53" s="52"/>
      <c r="T53" s="52"/>
      <c r="U53" s="52"/>
      <c r="V53" s="52"/>
      <c r="W53" s="52"/>
    </row>
    <row r="54" spans="1:23" ht="12.75">
      <c r="A54" s="33"/>
      <c r="B54" s="34" t="s">
        <v>22</v>
      </c>
      <c r="C54" s="167"/>
      <c r="D54" s="85"/>
      <c r="E54" s="91"/>
      <c r="F54" s="97"/>
      <c r="G54" s="98"/>
      <c r="H54" s="36"/>
      <c r="I54" s="97"/>
      <c r="J54" s="98"/>
      <c r="K54" s="36"/>
      <c r="L54" s="52"/>
      <c r="M54" s="52"/>
      <c r="N54" s="165"/>
      <c r="O54" s="165"/>
      <c r="P54" s="52"/>
      <c r="Q54" s="52"/>
      <c r="R54" s="52"/>
      <c r="S54" s="52"/>
      <c r="T54" s="52"/>
      <c r="U54" s="52"/>
      <c r="V54" s="52"/>
      <c r="W54" s="52"/>
    </row>
    <row r="55" spans="1:23" ht="12.75">
      <c r="A55" s="33"/>
      <c r="B55" s="34" t="s">
        <v>151</v>
      </c>
      <c r="C55" s="167">
        <v>2.566</v>
      </c>
      <c r="D55" s="80"/>
      <c r="E55" s="91" t="e">
        <f>AVERAGE(D52:D54)</f>
        <v>#DIV/0!</v>
      </c>
      <c r="F55" s="97" t="e">
        <f>($R$5-$E55)</f>
        <v>#DIV/0!</v>
      </c>
      <c r="G55" s="98" t="e">
        <f>(F55-$C55)</f>
        <v>#DIV/0!</v>
      </c>
      <c r="H55" s="36" t="e">
        <f>(G55)^2</f>
        <v>#DIV/0!</v>
      </c>
      <c r="I55" s="97" t="e">
        <f>($R$5-$E55)/-$R$4</f>
        <v>#DIV/0!</v>
      </c>
      <c r="J55" s="98" t="e">
        <f>(I55-$C55)</f>
        <v>#DIV/0!</v>
      </c>
      <c r="K55" s="36" t="e">
        <f>(J55)^2</f>
        <v>#DIV/0!</v>
      </c>
      <c r="L55" s="52"/>
      <c r="M55" s="52"/>
      <c r="N55" s="165"/>
      <c r="O55" s="165"/>
      <c r="P55" s="52"/>
      <c r="Q55" s="52"/>
      <c r="R55" s="52"/>
      <c r="S55" s="52"/>
      <c r="T55" s="52"/>
      <c r="U55" s="52"/>
      <c r="V55" s="52"/>
      <c r="W55" s="52"/>
    </row>
    <row r="56" spans="1:23" ht="12.75">
      <c r="A56" s="33"/>
      <c r="B56" s="34" t="s">
        <v>24</v>
      </c>
      <c r="C56" s="167">
        <v>8.568</v>
      </c>
      <c r="D56" s="85"/>
      <c r="E56" s="91">
        <f>D56</f>
        <v>0</v>
      </c>
      <c r="F56" s="97">
        <f>($R$5-$E56)</f>
        <v>0</v>
      </c>
      <c r="G56" s="98">
        <f>(F56-$C56)</f>
        <v>-8.568</v>
      </c>
      <c r="H56" s="36">
        <f>(G56)^2</f>
        <v>73.410624</v>
      </c>
      <c r="I56" s="97" t="e">
        <f>($R$5-$E56)/-$R$4</f>
        <v>#DIV/0!</v>
      </c>
      <c r="J56" s="98" t="e">
        <f>(I56-$C56)</f>
        <v>#DIV/0!</v>
      </c>
      <c r="K56" s="36" t="e">
        <f>(J56)^2</f>
        <v>#DIV/0!</v>
      </c>
      <c r="L56" s="52"/>
      <c r="M56" s="52"/>
      <c r="N56" s="165"/>
      <c r="O56" s="165"/>
      <c r="P56" s="52"/>
      <c r="Q56" s="52"/>
      <c r="R56" s="52"/>
      <c r="S56" s="52"/>
      <c r="T56" s="52"/>
      <c r="U56" s="52"/>
      <c r="V56" s="52"/>
      <c r="W56" s="52"/>
    </row>
    <row r="57" spans="1:23" ht="12.75">
      <c r="A57" s="33"/>
      <c r="B57" s="34" t="s">
        <v>37</v>
      </c>
      <c r="C57" s="167">
        <v>8.376</v>
      </c>
      <c r="D57" s="85"/>
      <c r="E57" s="91">
        <f>D57</f>
        <v>0</v>
      </c>
      <c r="F57" s="97">
        <f>($R$5-$E57)</f>
        <v>0</v>
      </c>
      <c r="G57" s="98">
        <f>(F57-$C57)</f>
        <v>-8.376</v>
      </c>
      <c r="H57" s="36">
        <f>(G57)^2</f>
        <v>70.15737599999999</v>
      </c>
      <c r="I57" s="97" t="e">
        <f>($R$5-$E57)/-$R$4</f>
        <v>#DIV/0!</v>
      </c>
      <c r="J57" s="98" t="e">
        <f>(I57-$C57)</f>
        <v>#DIV/0!</v>
      </c>
      <c r="K57" s="36" t="e">
        <f>(J57)^2</f>
        <v>#DIV/0!</v>
      </c>
      <c r="L57" s="52"/>
      <c r="M57" s="52"/>
      <c r="N57" s="165"/>
      <c r="O57" s="165"/>
      <c r="P57" s="52"/>
      <c r="Q57" s="52"/>
      <c r="R57" s="52"/>
      <c r="S57" s="52"/>
      <c r="T57" s="52"/>
      <c r="U57" s="52"/>
      <c r="V57" s="52"/>
      <c r="W57" s="52"/>
    </row>
    <row r="58" spans="1:23" ht="12.75">
      <c r="A58" s="38"/>
      <c r="B58" s="39" t="s">
        <v>38</v>
      </c>
      <c r="C58" s="168">
        <v>8.453</v>
      </c>
      <c r="D58" s="81"/>
      <c r="E58" s="92">
        <f>D58</f>
        <v>0</v>
      </c>
      <c r="F58" s="99">
        <f>($R$5-$E58)</f>
        <v>0</v>
      </c>
      <c r="G58" s="100">
        <f>(F58-$C58)</f>
        <v>-8.453</v>
      </c>
      <c r="H58" s="41">
        <f>(G58)^2</f>
        <v>71.45320899999999</v>
      </c>
      <c r="I58" s="99" t="e">
        <f>($R$5-$E58)/-$R$4</f>
        <v>#DIV/0!</v>
      </c>
      <c r="J58" s="100" t="e">
        <f>(I58-$C58)</f>
        <v>#DIV/0!</v>
      </c>
      <c r="K58" s="41" t="e">
        <f>(J58)^2</f>
        <v>#DIV/0!</v>
      </c>
      <c r="L58" s="52"/>
      <c r="M58" s="52"/>
      <c r="N58" s="165"/>
      <c r="O58" s="165"/>
      <c r="P58" s="52"/>
      <c r="Q58" s="52"/>
      <c r="R58" s="52"/>
      <c r="S58" s="52"/>
      <c r="T58" s="52"/>
      <c r="U58" s="52"/>
      <c r="V58" s="52"/>
      <c r="W58" s="52"/>
    </row>
    <row r="59" spans="1:23" ht="12.75">
      <c r="A59" s="33" t="s">
        <v>229</v>
      </c>
      <c r="B59" s="34" t="s">
        <v>209</v>
      </c>
      <c r="C59" s="167"/>
      <c r="D59" s="85"/>
      <c r="E59" s="91"/>
      <c r="F59" s="97"/>
      <c r="G59" s="98"/>
      <c r="H59" s="36"/>
      <c r="I59" s="97"/>
      <c r="J59" s="98"/>
      <c r="K59" s="36"/>
      <c r="L59" s="52"/>
      <c r="M59" s="52"/>
      <c r="N59" s="165"/>
      <c r="O59" s="165"/>
      <c r="P59" s="52"/>
      <c r="Q59" s="52"/>
      <c r="R59" s="52"/>
      <c r="S59" s="52"/>
      <c r="T59" s="52"/>
      <c r="U59" s="52"/>
      <c r="V59" s="52"/>
      <c r="W59" s="52"/>
    </row>
    <row r="60" spans="1:23" ht="12.75">
      <c r="A60" s="33"/>
      <c r="B60" s="34" t="s">
        <v>211</v>
      </c>
      <c r="C60" s="167"/>
      <c r="D60" s="85"/>
      <c r="E60" s="91"/>
      <c r="F60" s="97"/>
      <c r="G60" s="98"/>
      <c r="H60" s="36"/>
      <c r="I60" s="97"/>
      <c r="J60" s="98"/>
      <c r="K60" s="36"/>
      <c r="L60" s="52"/>
      <c r="M60" s="52"/>
      <c r="N60" s="165"/>
      <c r="O60" s="165"/>
      <c r="P60" s="52"/>
      <c r="Q60" s="52"/>
      <c r="R60" s="52"/>
      <c r="S60" s="52"/>
      <c r="T60" s="52"/>
      <c r="U60" s="52"/>
      <c r="V60" s="52"/>
      <c r="W60" s="52"/>
    </row>
    <row r="61" spans="1:23" ht="12.75">
      <c r="A61" s="33"/>
      <c r="B61" s="34" t="s">
        <v>133</v>
      </c>
      <c r="C61" s="167">
        <v>4.685</v>
      </c>
      <c r="D61" s="80"/>
      <c r="E61" s="91" t="e">
        <f>AVERAGE(D59:D60)</f>
        <v>#DIV/0!</v>
      </c>
      <c r="F61" s="97" t="e">
        <f>($R$5-$E61)</f>
        <v>#DIV/0!</v>
      </c>
      <c r="G61" s="98" t="e">
        <f>(F61-$C61)</f>
        <v>#DIV/0!</v>
      </c>
      <c r="H61" s="36" t="e">
        <f>(G61)^2</f>
        <v>#DIV/0!</v>
      </c>
      <c r="I61" s="97" t="e">
        <f>($R$5-$E61)/-$R$4</f>
        <v>#DIV/0!</v>
      </c>
      <c r="J61" s="98" t="e">
        <f>(I61-$C61)</f>
        <v>#DIV/0!</v>
      </c>
      <c r="K61" s="36" t="e">
        <f>(J61)^2</f>
        <v>#DIV/0!</v>
      </c>
      <c r="L61" s="52"/>
      <c r="M61" s="52"/>
      <c r="N61" s="165"/>
      <c r="O61" s="165"/>
      <c r="P61" s="52"/>
      <c r="Q61" s="52"/>
      <c r="R61" s="52"/>
      <c r="S61" s="52"/>
      <c r="T61" s="52"/>
      <c r="U61" s="52"/>
      <c r="V61" s="52"/>
      <c r="W61" s="52"/>
    </row>
    <row r="62" spans="1:23" ht="12.75">
      <c r="A62" s="33"/>
      <c r="B62" s="34" t="s">
        <v>4</v>
      </c>
      <c r="C62" s="167"/>
      <c r="D62" s="85"/>
      <c r="E62" s="91"/>
      <c r="F62" s="97"/>
      <c r="G62" s="98"/>
      <c r="H62" s="36"/>
      <c r="I62" s="97"/>
      <c r="J62" s="98"/>
      <c r="K62" s="36"/>
      <c r="L62" s="52"/>
      <c r="M62" s="52"/>
      <c r="N62" s="165"/>
      <c r="O62" s="165"/>
      <c r="P62" s="52"/>
      <c r="Q62" s="52"/>
      <c r="R62" s="52"/>
      <c r="S62" s="52"/>
      <c r="T62" s="52"/>
      <c r="U62" s="52"/>
      <c r="V62" s="52"/>
      <c r="W62" s="52"/>
    </row>
    <row r="63" spans="1:23" ht="12.75">
      <c r="A63" s="33"/>
      <c r="B63" s="34" t="s">
        <v>2</v>
      </c>
      <c r="C63" s="167"/>
      <c r="D63" s="85"/>
      <c r="E63" s="91"/>
      <c r="F63" s="97"/>
      <c r="G63" s="98"/>
      <c r="H63" s="36"/>
      <c r="I63" s="97"/>
      <c r="J63" s="98"/>
      <c r="K63" s="36"/>
      <c r="L63" s="52"/>
      <c r="M63" s="52"/>
      <c r="N63" s="165"/>
      <c r="O63" s="165"/>
      <c r="P63" s="52"/>
      <c r="Q63" s="52"/>
      <c r="R63" s="52"/>
      <c r="S63" s="52"/>
      <c r="T63" s="52"/>
      <c r="U63" s="52"/>
      <c r="V63" s="52"/>
      <c r="W63" s="52"/>
    </row>
    <row r="64" spans="1:23" ht="12.75">
      <c r="A64" s="33"/>
      <c r="B64" s="34" t="s">
        <v>22</v>
      </c>
      <c r="C64" s="167"/>
      <c r="D64" s="85"/>
      <c r="E64" s="91"/>
      <c r="F64" s="97"/>
      <c r="G64" s="98"/>
      <c r="H64" s="36"/>
      <c r="I64" s="97"/>
      <c r="J64" s="98"/>
      <c r="K64" s="36"/>
      <c r="L64" s="52"/>
      <c r="M64" s="52"/>
      <c r="N64" s="165"/>
      <c r="O64" s="165"/>
      <c r="P64" s="52"/>
      <c r="Q64" s="52"/>
      <c r="R64" s="52"/>
      <c r="S64" s="52"/>
      <c r="T64" s="52"/>
      <c r="U64" s="52"/>
      <c r="V64" s="52"/>
      <c r="W64" s="52"/>
    </row>
    <row r="65" spans="1:23" ht="12.75">
      <c r="A65" s="33"/>
      <c r="B65" s="34" t="s">
        <v>24</v>
      </c>
      <c r="C65" s="167"/>
      <c r="D65" s="85"/>
      <c r="E65" s="91"/>
      <c r="F65" s="97"/>
      <c r="G65" s="98"/>
      <c r="H65" s="36"/>
      <c r="I65" s="97"/>
      <c r="J65" s="98"/>
      <c r="K65" s="36"/>
      <c r="L65" s="52"/>
      <c r="M65" s="52"/>
      <c r="N65" s="165"/>
      <c r="O65" s="165"/>
      <c r="P65" s="52"/>
      <c r="Q65" s="52"/>
      <c r="R65" s="52"/>
      <c r="S65" s="52"/>
      <c r="T65" s="52"/>
      <c r="U65" s="52"/>
      <c r="V65" s="52"/>
      <c r="W65" s="52"/>
    </row>
    <row r="66" spans="1:23" ht="12.75">
      <c r="A66" s="33"/>
      <c r="B66" s="34" t="s">
        <v>167</v>
      </c>
      <c r="C66" s="167">
        <v>2.685</v>
      </c>
      <c r="D66" s="80"/>
      <c r="E66" s="91" t="e">
        <f>AVERAGE(D62:D65)</f>
        <v>#DIV/0!</v>
      </c>
      <c r="F66" s="97" t="e">
        <f>($R$5-$E66)</f>
        <v>#DIV/0!</v>
      </c>
      <c r="G66" s="98" t="e">
        <f>(F66-$C66)</f>
        <v>#DIV/0!</v>
      </c>
      <c r="H66" s="36" t="e">
        <f>(G66)^2</f>
        <v>#DIV/0!</v>
      </c>
      <c r="I66" s="97" t="e">
        <f>($R$5-$E66)/-$R$4</f>
        <v>#DIV/0!</v>
      </c>
      <c r="J66" s="98" t="e">
        <f>(I66-$C66)</f>
        <v>#DIV/0!</v>
      </c>
      <c r="K66" s="36" t="e">
        <f>(J66)^2</f>
        <v>#DIV/0!</v>
      </c>
      <c r="L66" s="52"/>
      <c r="M66" s="52"/>
      <c r="N66" s="165"/>
      <c r="O66" s="165"/>
      <c r="P66" s="52"/>
      <c r="Q66" s="52"/>
      <c r="R66" s="52"/>
      <c r="S66" s="52"/>
      <c r="T66" s="52"/>
      <c r="U66" s="52"/>
      <c r="V66" s="52"/>
      <c r="W66" s="52"/>
    </row>
    <row r="67" spans="1:23" ht="12.75">
      <c r="A67" s="33"/>
      <c r="B67" s="34" t="s">
        <v>37</v>
      </c>
      <c r="C67" s="167"/>
      <c r="D67" s="85"/>
      <c r="E67" s="91"/>
      <c r="F67" s="97"/>
      <c r="G67" s="98"/>
      <c r="H67" s="36"/>
      <c r="I67" s="97"/>
      <c r="J67" s="98"/>
      <c r="K67" s="36"/>
      <c r="L67" s="52"/>
      <c r="M67" s="52"/>
      <c r="N67" s="165"/>
      <c r="O67" s="165"/>
      <c r="P67" s="52"/>
      <c r="Q67" s="52"/>
      <c r="R67" s="52"/>
      <c r="S67" s="52"/>
      <c r="T67" s="52"/>
      <c r="U67" s="52"/>
      <c r="V67" s="52"/>
      <c r="W67" s="52"/>
    </row>
    <row r="68" spans="1:23" ht="12.75">
      <c r="A68" s="33"/>
      <c r="B68" s="34" t="s">
        <v>38</v>
      </c>
      <c r="C68" s="167"/>
      <c r="D68" s="85"/>
      <c r="E68" s="91"/>
      <c r="F68" s="97"/>
      <c r="G68" s="98"/>
      <c r="H68" s="36"/>
      <c r="I68" s="97"/>
      <c r="J68" s="98"/>
      <c r="K68" s="36"/>
      <c r="L68" s="52"/>
      <c r="M68" s="52"/>
      <c r="N68" s="165"/>
      <c r="O68" s="165"/>
      <c r="P68" s="52"/>
      <c r="Q68" s="52"/>
      <c r="R68" s="52"/>
      <c r="S68" s="52"/>
      <c r="T68" s="52"/>
      <c r="U68" s="52"/>
      <c r="V68" s="52"/>
      <c r="W68" s="52"/>
    </row>
    <row r="69" spans="1:23" ht="12.75">
      <c r="A69" s="38"/>
      <c r="B69" s="39" t="s">
        <v>166</v>
      </c>
      <c r="C69" s="168">
        <v>1.928</v>
      </c>
      <c r="D69" s="86"/>
      <c r="E69" s="92" t="e">
        <f>AVERAGE(D67:D68)</f>
        <v>#DIV/0!</v>
      </c>
      <c r="F69" s="99" t="e">
        <f>($R$5-$E69)</f>
        <v>#DIV/0!</v>
      </c>
      <c r="G69" s="100" t="e">
        <f>(F69-$C69)</f>
        <v>#DIV/0!</v>
      </c>
      <c r="H69" s="41" t="e">
        <f>(G69)^2</f>
        <v>#DIV/0!</v>
      </c>
      <c r="I69" s="99" t="e">
        <f>($R$5-$E69)/-$R$4</f>
        <v>#DIV/0!</v>
      </c>
      <c r="J69" s="100" t="e">
        <f>(I69-$C69)</f>
        <v>#DIV/0!</v>
      </c>
      <c r="K69" s="41" t="e">
        <f>(J69)^2</f>
        <v>#DIV/0!</v>
      </c>
      <c r="L69" s="52"/>
      <c r="M69" s="52"/>
      <c r="N69" s="165"/>
      <c r="O69" s="165"/>
      <c r="P69" s="52"/>
      <c r="Q69" s="52"/>
      <c r="R69" s="52"/>
      <c r="S69" s="52"/>
      <c r="T69" s="52"/>
      <c r="U69" s="52"/>
      <c r="V69" s="52"/>
      <c r="W69" s="52"/>
    </row>
    <row r="70" spans="1:23" ht="12.75">
      <c r="A70" s="33" t="s">
        <v>230</v>
      </c>
      <c r="B70" s="34" t="s">
        <v>211</v>
      </c>
      <c r="C70" s="167"/>
      <c r="D70" s="85"/>
      <c r="E70" s="91"/>
      <c r="F70" s="97"/>
      <c r="G70" s="98"/>
      <c r="H70" s="36"/>
      <c r="I70" s="97"/>
      <c r="J70" s="98"/>
      <c r="K70" s="36"/>
      <c r="L70" s="52"/>
      <c r="M70" s="52"/>
      <c r="N70" s="165"/>
      <c r="O70" s="165"/>
      <c r="P70" s="52"/>
      <c r="Q70" s="52"/>
      <c r="R70" s="52"/>
      <c r="S70" s="52"/>
      <c r="T70" s="52"/>
      <c r="U70" s="52"/>
      <c r="V70" s="52"/>
      <c r="W70" s="52"/>
    </row>
    <row r="71" spans="1:23" ht="12.75">
      <c r="A71" s="33"/>
      <c r="B71" s="34" t="s">
        <v>4</v>
      </c>
      <c r="C71" s="167"/>
      <c r="D71" s="85"/>
      <c r="E71" s="91"/>
      <c r="F71" s="97"/>
      <c r="G71" s="98"/>
      <c r="H71" s="36"/>
      <c r="I71" s="97"/>
      <c r="J71" s="98"/>
      <c r="K71" s="36"/>
      <c r="L71" s="52"/>
      <c r="M71" s="52"/>
      <c r="N71" s="165"/>
      <c r="O71" s="165"/>
      <c r="P71" s="52"/>
      <c r="Q71" s="52"/>
      <c r="R71" s="52"/>
      <c r="S71" s="52"/>
      <c r="T71" s="52"/>
      <c r="U71" s="52"/>
      <c r="V71" s="52"/>
      <c r="W71" s="52"/>
    </row>
    <row r="72" spans="1:23" ht="12.75">
      <c r="A72" s="33"/>
      <c r="B72" s="34" t="s">
        <v>163</v>
      </c>
      <c r="C72" s="167">
        <v>4.853</v>
      </c>
      <c r="D72" s="80"/>
      <c r="E72" s="91" t="e">
        <f>AVERAGE(D70:D71)</f>
        <v>#DIV/0!</v>
      </c>
      <c r="F72" s="97" t="e">
        <f>($R$5-$E72)</f>
        <v>#DIV/0!</v>
      </c>
      <c r="G72" s="98" t="e">
        <f>(F72-$C72)</f>
        <v>#DIV/0!</v>
      </c>
      <c r="H72" s="36" t="e">
        <f>(G72)^2</f>
        <v>#DIV/0!</v>
      </c>
      <c r="I72" s="97" t="e">
        <f>($R$5-$E72)/-$R$4</f>
        <v>#DIV/0!</v>
      </c>
      <c r="J72" s="98" t="e">
        <f>(I72-$C72)</f>
        <v>#DIV/0!</v>
      </c>
      <c r="K72" s="36" t="e">
        <f>(J72)^2</f>
        <v>#DIV/0!</v>
      </c>
      <c r="L72" s="52"/>
      <c r="M72" s="52"/>
      <c r="N72" s="165"/>
      <c r="O72" s="165"/>
      <c r="P72" s="52"/>
      <c r="Q72" s="52"/>
      <c r="R72" s="52"/>
      <c r="S72" s="52"/>
      <c r="T72" s="52"/>
      <c r="U72" s="52"/>
      <c r="V72" s="52"/>
      <c r="W72" s="52"/>
    </row>
    <row r="73" spans="1:23" ht="12.75">
      <c r="A73" s="33"/>
      <c r="B73" s="34" t="s">
        <v>2</v>
      </c>
      <c r="C73" s="167"/>
      <c r="D73" s="85"/>
      <c r="E73" s="91"/>
      <c r="F73" s="97"/>
      <c r="G73" s="98"/>
      <c r="H73" s="36"/>
      <c r="I73" s="97"/>
      <c r="J73" s="98"/>
      <c r="K73" s="36"/>
      <c r="L73" s="52"/>
      <c r="M73" s="52"/>
      <c r="N73" s="165"/>
      <c r="O73" s="165"/>
      <c r="P73" s="52"/>
      <c r="Q73" s="52"/>
      <c r="R73" s="52"/>
      <c r="S73" s="52"/>
      <c r="T73" s="52"/>
      <c r="U73" s="52"/>
      <c r="V73" s="52"/>
      <c r="W73" s="52"/>
    </row>
    <row r="74" spans="1:23" ht="12.75">
      <c r="A74" s="33"/>
      <c r="B74" s="34" t="s">
        <v>22</v>
      </c>
      <c r="C74" s="167"/>
      <c r="D74" s="85"/>
      <c r="E74" s="91"/>
      <c r="F74" s="97"/>
      <c r="G74" s="98"/>
      <c r="H74" s="36"/>
      <c r="I74" s="97"/>
      <c r="J74" s="98"/>
      <c r="K74" s="36"/>
      <c r="L74" s="52"/>
      <c r="M74" s="52"/>
      <c r="N74" s="165"/>
      <c r="O74" s="165"/>
      <c r="P74" s="52"/>
      <c r="Q74" s="52"/>
      <c r="R74" s="52"/>
      <c r="S74" s="52"/>
      <c r="T74" s="52"/>
      <c r="U74" s="52"/>
      <c r="V74" s="52"/>
      <c r="W74" s="52"/>
    </row>
    <row r="75" spans="1:23" ht="12.75">
      <c r="A75" s="33"/>
      <c r="B75" s="34" t="s">
        <v>24</v>
      </c>
      <c r="C75" s="167"/>
      <c r="D75" s="85"/>
      <c r="E75" s="91"/>
      <c r="F75" s="97"/>
      <c r="G75" s="98"/>
      <c r="H75" s="36"/>
      <c r="I75" s="97"/>
      <c r="J75" s="98"/>
      <c r="K75" s="36"/>
      <c r="L75" s="52"/>
      <c r="M75" s="52"/>
      <c r="N75" s="165"/>
      <c r="O75" s="165"/>
      <c r="P75" s="52"/>
      <c r="Q75" s="52"/>
      <c r="R75" s="52"/>
      <c r="S75" s="52"/>
      <c r="T75" s="52"/>
      <c r="U75" s="52"/>
      <c r="V75" s="52"/>
      <c r="W75" s="52"/>
    </row>
    <row r="76" spans="1:23" ht="12.75">
      <c r="A76" s="33"/>
      <c r="B76" s="34" t="s">
        <v>37</v>
      </c>
      <c r="C76" s="167"/>
      <c r="D76" s="85"/>
      <c r="E76" s="91"/>
      <c r="F76" s="97"/>
      <c r="G76" s="98"/>
      <c r="H76" s="36"/>
      <c r="I76" s="97"/>
      <c r="J76" s="98"/>
      <c r="K76" s="36"/>
      <c r="L76" s="52"/>
      <c r="M76" s="52"/>
      <c r="N76" s="165"/>
      <c r="O76" s="165"/>
      <c r="P76" s="52"/>
      <c r="Q76" s="52"/>
      <c r="R76" s="52"/>
      <c r="S76" s="52"/>
      <c r="T76" s="52"/>
      <c r="U76" s="52"/>
      <c r="V76" s="52"/>
      <c r="W76" s="52"/>
    </row>
    <row r="77" spans="1:23" ht="12.75">
      <c r="A77" s="33"/>
      <c r="B77" s="34" t="s">
        <v>170</v>
      </c>
      <c r="C77" s="167">
        <v>3.912</v>
      </c>
      <c r="D77" s="80"/>
      <c r="E77" s="91" t="e">
        <f>AVERAGE(D73:D76)</f>
        <v>#DIV/0!</v>
      </c>
      <c r="F77" s="97" t="e">
        <f>($R$5-$E77)</f>
        <v>#DIV/0!</v>
      </c>
      <c r="G77" s="98" t="e">
        <f>(F77-$C77)</f>
        <v>#DIV/0!</v>
      </c>
      <c r="H77" s="36" t="e">
        <f>(G77)^2</f>
        <v>#DIV/0!</v>
      </c>
      <c r="I77" s="97" t="e">
        <f>($R$5-$E77)/-$R$4</f>
        <v>#DIV/0!</v>
      </c>
      <c r="J77" s="98" t="e">
        <f>(I77-$C77)</f>
        <v>#DIV/0!</v>
      </c>
      <c r="K77" s="36" t="e">
        <f>(J77)^2</f>
        <v>#DIV/0!</v>
      </c>
      <c r="L77" s="52"/>
      <c r="M77" s="52"/>
      <c r="N77" s="165"/>
      <c r="O77" s="165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33"/>
      <c r="B78" s="34" t="s">
        <v>38</v>
      </c>
      <c r="C78" s="167"/>
      <c r="D78" s="85"/>
      <c r="E78" s="91"/>
      <c r="F78" s="97"/>
      <c r="G78" s="98"/>
      <c r="H78" s="36"/>
      <c r="I78" s="97"/>
      <c r="J78" s="98"/>
      <c r="K78" s="36"/>
      <c r="L78" s="52"/>
      <c r="M78" s="52"/>
      <c r="N78" s="165"/>
      <c r="O78" s="165"/>
      <c r="P78" s="52"/>
      <c r="Q78" s="52"/>
      <c r="R78" s="52"/>
      <c r="S78" s="52"/>
      <c r="T78" s="52"/>
      <c r="U78" s="52"/>
      <c r="V78" s="52"/>
      <c r="W78" s="52"/>
    </row>
    <row r="79" spans="1:23" ht="12.75">
      <c r="A79" s="33"/>
      <c r="B79" s="34" t="s">
        <v>44</v>
      </c>
      <c r="C79" s="167"/>
      <c r="D79" s="85"/>
      <c r="E79" s="91"/>
      <c r="F79" s="97"/>
      <c r="G79" s="98"/>
      <c r="H79" s="36"/>
      <c r="I79" s="97"/>
      <c r="J79" s="98"/>
      <c r="K79" s="36"/>
      <c r="L79" s="52"/>
      <c r="M79" s="52"/>
      <c r="N79" s="165"/>
      <c r="O79" s="165"/>
      <c r="P79" s="52"/>
      <c r="Q79" s="52"/>
      <c r="R79" s="52"/>
      <c r="S79" s="52"/>
      <c r="T79" s="52"/>
      <c r="U79" s="52"/>
      <c r="V79" s="52"/>
      <c r="W79" s="52"/>
    </row>
    <row r="80" spans="1:23" ht="12.75">
      <c r="A80" s="38"/>
      <c r="B80" s="39" t="s">
        <v>231</v>
      </c>
      <c r="C80" s="168">
        <v>1.78</v>
      </c>
      <c r="D80" s="86"/>
      <c r="E80" s="92" t="e">
        <f>AVERAGE(D78:D79)</f>
        <v>#DIV/0!</v>
      </c>
      <c r="F80" s="99" t="e">
        <f>($R$5-$E80)</f>
        <v>#DIV/0!</v>
      </c>
      <c r="G80" s="100" t="e">
        <f>(F80-$C80)</f>
        <v>#DIV/0!</v>
      </c>
      <c r="H80" s="41" t="e">
        <f>(G80)^2</f>
        <v>#DIV/0!</v>
      </c>
      <c r="I80" s="99" t="e">
        <f>($R$5-$E80)/-$R$4</f>
        <v>#DIV/0!</v>
      </c>
      <c r="J80" s="100" t="e">
        <f>(I80-$C80)</f>
        <v>#DIV/0!</v>
      </c>
      <c r="K80" s="41" t="e">
        <f>(J80)^2</f>
        <v>#DIV/0!</v>
      </c>
      <c r="L80" s="52"/>
      <c r="M80" s="52"/>
      <c r="N80" s="165"/>
      <c r="O80" s="165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33" t="s">
        <v>232</v>
      </c>
      <c r="B81" s="34" t="s">
        <v>211</v>
      </c>
      <c r="C81" s="167">
        <v>4.568</v>
      </c>
      <c r="D81" s="85"/>
      <c r="E81" s="91">
        <f>D81</f>
        <v>0</v>
      </c>
      <c r="F81" s="97">
        <f>($R$5-$E81)</f>
        <v>0</v>
      </c>
      <c r="G81" s="98">
        <f>(F81-$C81)</f>
        <v>-4.568</v>
      </c>
      <c r="H81" s="36">
        <f>(G81)^2</f>
        <v>20.866623999999998</v>
      </c>
      <c r="I81" s="97" t="e">
        <f>($R$5-$E81)/-$R$4</f>
        <v>#DIV/0!</v>
      </c>
      <c r="J81" s="98" t="e">
        <f>(I81-$C81)</f>
        <v>#DIV/0!</v>
      </c>
      <c r="K81" s="36" t="e">
        <f>(J81)^2</f>
        <v>#DIV/0!</v>
      </c>
      <c r="L81" s="52"/>
      <c r="M81" s="52"/>
      <c r="N81" s="165"/>
      <c r="O81" s="165"/>
      <c r="P81" s="52"/>
      <c r="Q81" s="52"/>
      <c r="R81" s="52"/>
      <c r="S81" s="52"/>
      <c r="T81" s="52"/>
      <c r="U81" s="52"/>
      <c r="V81" s="52"/>
      <c r="W81" s="52"/>
    </row>
    <row r="82" spans="1:23" ht="12.75">
      <c r="A82" s="33"/>
      <c r="B82" s="34" t="s">
        <v>4</v>
      </c>
      <c r="C82" s="167"/>
      <c r="D82" s="85"/>
      <c r="E82" s="91"/>
      <c r="F82" s="97"/>
      <c r="G82" s="98"/>
      <c r="H82" s="36"/>
      <c r="I82" s="97"/>
      <c r="J82" s="98"/>
      <c r="K82" s="36"/>
      <c r="L82" s="52"/>
      <c r="M82" s="52"/>
      <c r="N82" s="165"/>
      <c r="O82" s="165"/>
      <c r="P82" s="52"/>
      <c r="Q82" s="52"/>
      <c r="R82" s="52"/>
      <c r="S82" s="52"/>
      <c r="T82" s="52"/>
      <c r="U82" s="52"/>
      <c r="V82" s="52"/>
      <c r="W82" s="52"/>
    </row>
    <row r="83" spans="1:23" ht="12.75">
      <c r="A83" s="33"/>
      <c r="B83" s="34" t="s">
        <v>2</v>
      </c>
      <c r="C83" s="167"/>
      <c r="D83" s="85"/>
      <c r="E83" s="91"/>
      <c r="F83" s="97"/>
      <c r="G83" s="98"/>
      <c r="H83" s="36"/>
      <c r="I83" s="97"/>
      <c r="J83" s="98"/>
      <c r="K83" s="36"/>
      <c r="L83" s="52"/>
      <c r="M83" s="52"/>
      <c r="N83" s="165"/>
      <c r="O83" s="165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33"/>
      <c r="B84" s="34" t="s">
        <v>22</v>
      </c>
      <c r="C84" s="167"/>
      <c r="D84" s="85"/>
      <c r="E84" s="91"/>
      <c r="F84" s="97"/>
      <c r="G84" s="98"/>
      <c r="H84" s="36"/>
      <c r="I84" s="97"/>
      <c r="J84" s="98"/>
      <c r="K84" s="36"/>
      <c r="L84" s="52"/>
      <c r="M84" s="52"/>
      <c r="N84" s="165"/>
      <c r="O84" s="165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33"/>
      <c r="B85" s="34" t="s">
        <v>151</v>
      </c>
      <c r="C85" s="167">
        <v>1.281</v>
      </c>
      <c r="D85" s="80"/>
      <c r="E85" s="91" t="e">
        <f>AVERAGE(D82:D84)</f>
        <v>#DIV/0!</v>
      </c>
      <c r="F85" s="97" t="e">
        <f>($R$5-$E85)</f>
        <v>#DIV/0!</v>
      </c>
      <c r="G85" s="98" t="e">
        <f>(F85-$C85)</f>
        <v>#DIV/0!</v>
      </c>
      <c r="H85" s="36" t="e">
        <f>(G85)^2</f>
        <v>#DIV/0!</v>
      </c>
      <c r="I85" s="97" t="e">
        <f>($R$5-$E85)/-$R$4</f>
        <v>#DIV/0!</v>
      </c>
      <c r="J85" s="98" t="e">
        <f>(I85-$C85)</f>
        <v>#DIV/0!</v>
      </c>
      <c r="K85" s="36" t="e">
        <f>(J85)^2</f>
        <v>#DIV/0!</v>
      </c>
      <c r="L85" s="52"/>
      <c r="M85" s="52"/>
      <c r="N85" s="165"/>
      <c r="O85" s="165"/>
      <c r="P85" s="52"/>
      <c r="Q85" s="52"/>
      <c r="R85" s="52"/>
      <c r="S85" s="52"/>
      <c r="T85" s="52"/>
      <c r="U85" s="52"/>
      <c r="V85" s="52"/>
      <c r="W85" s="52"/>
    </row>
    <row r="86" spans="1:23" ht="12.75">
      <c r="A86" s="33"/>
      <c r="B86" s="34" t="s">
        <v>24</v>
      </c>
      <c r="C86" s="167"/>
      <c r="D86" s="85"/>
      <c r="E86" s="91"/>
      <c r="F86" s="97"/>
      <c r="G86" s="98"/>
      <c r="H86" s="36"/>
      <c r="I86" s="97"/>
      <c r="J86" s="98"/>
      <c r="K86" s="36"/>
      <c r="L86" s="52"/>
      <c r="M86" s="52"/>
      <c r="N86" s="165"/>
      <c r="O86" s="165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33"/>
      <c r="B87" s="34" t="s">
        <v>37</v>
      </c>
      <c r="C87" s="167"/>
      <c r="D87" s="85"/>
      <c r="E87" s="91"/>
      <c r="F87" s="97"/>
      <c r="G87" s="98"/>
      <c r="H87" s="36"/>
      <c r="I87" s="97"/>
      <c r="J87" s="98"/>
      <c r="K87" s="36"/>
      <c r="L87" s="52"/>
      <c r="M87" s="52"/>
      <c r="N87" s="165"/>
      <c r="O87" s="165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33"/>
      <c r="B88" s="34" t="s">
        <v>38</v>
      </c>
      <c r="C88" s="167"/>
      <c r="D88" s="85"/>
      <c r="E88" s="91"/>
      <c r="F88" s="97"/>
      <c r="G88" s="98"/>
      <c r="H88" s="36"/>
      <c r="I88" s="97"/>
      <c r="J88" s="98"/>
      <c r="K88" s="36"/>
      <c r="L88" s="52"/>
      <c r="M88" s="52"/>
      <c r="N88" s="165"/>
      <c r="O88" s="165"/>
      <c r="P88" s="52"/>
      <c r="Q88" s="52"/>
      <c r="R88" s="52"/>
      <c r="S88" s="52"/>
      <c r="T88" s="52"/>
      <c r="U88" s="52"/>
      <c r="V88" s="52"/>
      <c r="W88" s="52"/>
    </row>
    <row r="89" spans="1:23" ht="12.75">
      <c r="A89" s="33"/>
      <c r="B89" s="34" t="s">
        <v>44</v>
      </c>
      <c r="C89" s="167"/>
      <c r="D89" s="85"/>
      <c r="E89" s="91"/>
      <c r="F89" s="97"/>
      <c r="G89" s="98"/>
      <c r="H89" s="36"/>
      <c r="I89" s="97"/>
      <c r="J89" s="98"/>
      <c r="K89" s="36"/>
      <c r="L89" s="52"/>
      <c r="M89" s="52"/>
      <c r="N89" s="165"/>
      <c r="O89" s="165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33"/>
      <c r="B90" s="34" t="s">
        <v>45</v>
      </c>
      <c r="C90" s="167"/>
      <c r="D90" s="85"/>
      <c r="E90" s="91"/>
      <c r="F90" s="97"/>
      <c r="G90" s="98"/>
      <c r="H90" s="36"/>
      <c r="I90" s="97"/>
      <c r="J90" s="98"/>
      <c r="K90" s="36"/>
      <c r="L90" s="52"/>
      <c r="M90" s="52"/>
      <c r="N90" s="165"/>
      <c r="O90" s="165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33"/>
      <c r="B91" s="34" t="s">
        <v>81</v>
      </c>
      <c r="C91" s="167"/>
      <c r="D91" s="85"/>
      <c r="E91" s="91"/>
      <c r="F91" s="97"/>
      <c r="G91" s="98"/>
      <c r="H91" s="36"/>
      <c r="I91" s="97"/>
      <c r="J91" s="98"/>
      <c r="K91" s="36"/>
      <c r="L91" s="52"/>
      <c r="M91" s="52"/>
      <c r="N91" s="165"/>
      <c r="O91" s="165"/>
      <c r="P91" s="52"/>
      <c r="Q91" s="52"/>
      <c r="R91" s="52"/>
      <c r="S91" s="52"/>
      <c r="T91" s="52"/>
      <c r="U91" s="52"/>
      <c r="V91" s="52"/>
      <c r="W91" s="52"/>
    </row>
    <row r="92" spans="1:23" ht="12.75">
      <c r="A92" s="38"/>
      <c r="B92" s="39" t="s">
        <v>233</v>
      </c>
      <c r="C92" s="168">
        <v>3.309</v>
      </c>
      <c r="D92" s="86"/>
      <c r="E92" s="92" t="e">
        <f>AVERAGE(D86:D91)</f>
        <v>#DIV/0!</v>
      </c>
      <c r="F92" s="99" t="e">
        <f>($R$5-$E92)</f>
        <v>#DIV/0!</v>
      </c>
      <c r="G92" s="100" t="e">
        <f>(F92-$C92)</f>
        <v>#DIV/0!</v>
      </c>
      <c r="H92" s="41" t="e">
        <f>(G92)^2</f>
        <v>#DIV/0!</v>
      </c>
      <c r="I92" s="99" t="e">
        <f>($R$5-$E92)/-$R$4</f>
        <v>#DIV/0!</v>
      </c>
      <c r="J92" s="100" t="e">
        <f>(I92-$C92)</f>
        <v>#DIV/0!</v>
      </c>
      <c r="K92" s="41" t="e">
        <f>(J92)^2</f>
        <v>#DIV/0!</v>
      </c>
      <c r="L92" s="52"/>
      <c r="M92" s="52"/>
      <c r="N92" s="165"/>
      <c r="O92" s="165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33" t="s">
        <v>234</v>
      </c>
      <c r="B93" s="34" t="s">
        <v>211</v>
      </c>
      <c r="C93" s="167">
        <v>6.754</v>
      </c>
      <c r="D93" s="85"/>
      <c r="E93" s="91">
        <f>D93</f>
        <v>0</v>
      </c>
      <c r="F93" s="97">
        <f>($R$5-$E93)</f>
        <v>0</v>
      </c>
      <c r="G93" s="98">
        <f>(F93-$C93)</f>
        <v>-6.754</v>
      </c>
      <c r="H93" s="36">
        <f>(G93)^2</f>
        <v>45.616516</v>
      </c>
      <c r="I93" s="97" t="e">
        <f>($R$5-$E93)/-$R$4</f>
        <v>#DIV/0!</v>
      </c>
      <c r="J93" s="98" t="e">
        <f>(I93-$C93)</f>
        <v>#DIV/0!</v>
      </c>
      <c r="K93" s="36" t="e">
        <f>(J93)^2</f>
        <v>#DIV/0!</v>
      </c>
      <c r="L93" s="52"/>
      <c r="M93" s="52"/>
      <c r="N93" s="165"/>
      <c r="O93" s="165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33"/>
      <c r="B94" s="34" t="s">
        <v>4</v>
      </c>
      <c r="C94" s="167">
        <v>6.89</v>
      </c>
      <c r="D94" s="85"/>
      <c r="E94" s="91">
        <f>D94</f>
        <v>0</v>
      </c>
      <c r="F94" s="97">
        <f>($R$5-$E94)</f>
        <v>0</v>
      </c>
      <c r="G94" s="98">
        <f>(F94-$C94)</f>
        <v>-6.89</v>
      </c>
      <c r="H94" s="36">
        <f>(G94)^2</f>
        <v>47.4721</v>
      </c>
      <c r="I94" s="97" t="e">
        <f>($R$5-$E94)/-$R$4</f>
        <v>#DIV/0!</v>
      </c>
      <c r="J94" s="98" t="e">
        <f>(I94-$C94)</f>
        <v>#DIV/0!</v>
      </c>
      <c r="K94" s="36" t="e">
        <f>(J94)^2</f>
        <v>#DIV/0!</v>
      </c>
      <c r="L94" s="52"/>
      <c r="M94" s="52"/>
      <c r="N94" s="165"/>
      <c r="O94" s="165"/>
      <c r="P94" s="52"/>
      <c r="Q94" s="52"/>
      <c r="R94" s="52"/>
      <c r="S94" s="52"/>
      <c r="T94" s="52"/>
      <c r="U94" s="52"/>
      <c r="V94" s="52"/>
      <c r="W94" s="52"/>
    </row>
    <row r="95" spans="1:23" ht="12.75">
      <c r="A95" s="33"/>
      <c r="B95" s="34" t="s">
        <v>2</v>
      </c>
      <c r="C95" s="167">
        <v>7.07</v>
      </c>
      <c r="D95" s="85"/>
      <c r="E95" s="91">
        <f>D95</f>
        <v>0</v>
      </c>
      <c r="F95" s="97">
        <f>($R$5-$E95)</f>
        <v>0</v>
      </c>
      <c r="G95" s="98">
        <f>(F95-$C95)</f>
        <v>-7.07</v>
      </c>
      <c r="H95" s="36">
        <f>(G95)^2</f>
        <v>49.9849</v>
      </c>
      <c r="I95" s="97" t="e">
        <f>($R$5-$E95)/-$R$4</f>
        <v>#DIV/0!</v>
      </c>
      <c r="J95" s="98" t="e">
        <f>(I95-$C95)</f>
        <v>#DIV/0!</v>
      </c>
      <c r="K95" s="36" t="e">
        <f>(J95)^2</f>
        <v>#DIV/0!</v>
      </c>
      <c r="L95" s="52"/>
      <c r="M95" s="52"/>
      <c r="N95" s="165"/>
      <c r="O95" s="165"/>
      <c r="P95" s="52"/>
      <c r="Q95" s="52"/>
      <c r="R95" s="52"/>
      <c r="S95" s="52"/>
      <c r="T95" s="52"/>
      <c r="U95" s="52"/>
      <c r="V95" s="52"/>
      <c r="W95" s="52"/>
    </row>
    <row r="96" spans="1:23" ht="12.75">
      <c r="A96" s="33"/>
      <c r="B96" s="34" t="s">
        <v>22</v>
      </c>
      <c r="C96" s="167"/>
      <c r="D96" s="85"/>
      <c r="E96" s="91"/>
      <c r="F96" s="97"/>
      <c r="G96" s="98"/>
      <c r="H96" s="36"/>
      <c r="I96" s="97"/>
      <c r="J96" s="98"/>
      <c r="K96" s="36"/>
      <c r="L96" s="52"/>
      <c r="M96" s="52"/>
      <c r="N96" s="165"/>
      <c r="O96" s="165"/>
      <c r="P96" s="52"/>
      <c r="Q96" s="52"/>
      <c r="R96" s="52"/>
      <c r="S96" s="52"/>
      <c r="T96" s="52"/>
      <c r="U96" s="52"/>
      <c r="V96" s="52"/>
      <c r="W96" s="52"/>
    </row>
    <row r="97" spans="1:23" ht="12.75">
      <c r="A97" s="33"/>
      <c r="B97" s="34" t="s">
        <v>24</v>
      </c>
      <c r="C97" s="167"/>
      <c r="D97" s="85"/>
      <c r="E97" s="91"/>
      <c r="F97" s="97"/>
      <c r="G97" s="98"/>
      <c r="H97" s="36"/>
      <c r="I97" s="97"/>
      <c r="J97" s="98"/>
      <c r="K97" s="36"/>
      <c r="L97" s="52"/>
      <c r="M97" s="52"/>
      <c r="N97" s="165"/>
      <c r="O97" s="165"/>
      <c r="P97" s="52"/>
      <c r="Q97" s="52"/>
      <c r="R97" s="52"/>
      <c r="S97" s="52"/>
      <c r="T97" s="52"/>
      <c r="U97" s="52"/>
      <c r="V97" s="52"/>
      <c r="W97" s="52"/>
    </row>
    <row r="98" spans="1:23" ht="12.75">
      <c r="A98" s="33"/>
      <c r="B98" s="34" t="s">
        <v>37</v>
      </c>
      <c r="C98" s="167"/>
      <c r="D98" s="85"/>
      <c r="E98" s="91"/>
      <c r="F98" s="97"/>
      <c r="G98" s="98"/>
      <c r="H98" s="36"/>
      <c r="I98" s="97"/>
      <c r="J98" s="98"/>
      <c r="K98" s="36"/>
      <c r="L98" s="52"/>
      <c r="M98" s="52"/>
      <c r="N98" s="165"/>
      <c r="O98" s="165"/>
      <c r="P98" s="52"/>
      <c r="Q98" s="52"/>
      <c r="R98" s="52"/>
      <c r="S98" s="52"/>
      <c r="T98" s="52"/>
      <c r="U98" s="52"/>
      <c r="V98" s="52"/>
      <c r="W98" s="52"/>
    </row>
    <row r="99" spans="1:23" ht="12.75">
      <c r="A99" s="38"/>
      <c r="B99" s="39" t="s">
        <v>150</v>
      </c>
      <c r="C99" s="168">
        <v>2.495</v>
      </c>
      <c r="D99" s="86"/>
      <c r="E99" s="92" t="e">
        <f>AVERAGE(D96:D98)</f>
        <v>#DIV/0!</v>
      </c>
      <c r="F99" s="99" t="e">
        <f>($R$5-$E99)</f>
        <v>#DIV/0!</v>
      </c>
      <c r="G99" s="100" t="e">
        <f>(F99-$C99)</f>
        <v>#DIV/0!</v>
      </c>
      <c r="H99" s="41" t="e">
        <f>(G99)^2</f>
        <v>#DIV/0!</v>
      </c>
      <c r="I99" s="99" t="e">
        <f>($R$5-$E99)/-$R$4</f>
        <v>#DIV/0!</v>
      </c>
      <c r="J99" s="100" t="e">
        <f>(I99-$C99)</f>
        <v>#DIV/0!</v>
      </c>
      <c r="K99" s="41" t="e">
        <f>(J99)^2</f>
        <v>#DIV/0!</v>
      </c>
      <c r="L99" s="52"/>
      <c r="M99" s="52"/>
      <c r="N99" s="165"/>
      <c r="O99" s="165"/>
      <c r="P99" s="52"/>
      <c r="Q99" s="52"/>
      <c r="R99" s="52"/>
      <c r="S99" s="52"/>
      <c r="T99" s="52"/>
      <c r="U99" s="52"/>
      <c r="V99" s="52"/>
      <c r="W99" s="52"/>
    </row>
    <row r="100" spans="1:23" ht="12.75">
      <c r="A100" s="33" t="s">
        <v>235</v>
      </c>
      <c r="B100" s="34" t="s">
        <v>209</v>
      </c>
      <c r="C100" s="167"/>
      <c r="D100" s="85"/>
      <c r="E100" s="91"/>
      <c r="F100" s="97"/>
      <c r="G100" s="98"/>
      <c r="H100" s="36"/>
      <c r="I100" s="97"/>
      <c r="J100" s="98"/>
      <c r="K100" s="36"/>
      <c r="L100" s="52"/>
      <c r="M100" s="52"/>
      <c r="N100" s="165"/>
      <c r="O100" s="165"/>
      <c r="P100" s="52"/>
      <c r="Q100" s="52"/>
      <c r="R100" s="52"/>
      <c r="S100" s="52"/>
      <c r="T100" s="52"/>
      <c r="U100" s="52"/>
      <c r="V100" s="52"/>
      <c r="W100" s="52"/>
    </row>
    <row r="101" spans="1:23" ht="12.75">
      <c r="A101" s="33"/>
      <c r="B101" s="34" t="s">
        <v>211</v>
      </c>
      <c r="C101" s="167"/>
      <c r="D101" s="85"/>
      <c r="E101" s="91"/>
      <c r="F101" s="97"/>
      <c r="G101" s="98"/>
      <c r="H101" s="36"/>
      <c r="I101" s="97"/>
      <c r="J101" s="98"/>
      <c r="K101" s="36"/>
      <c r="L101" s="52"/>
      <c r="M101" s="52"/>
      <c r="N101" s="165"/>
      <c r="O101" s="165"/>
      <c r="P101" s="52"/>
      <c r="Q101" s="52"/>
      <c r="R101" s="52"/>
      <c r="S101" s="52"/>
      <c r="T101" s="52"/>
      <c r="U101" s="52"/>
      <c r="V101" s="52"/>
      <c r="W101" s="52"/>
    </row>
    <row r="102" spans="1:23" ht="12.75">
      <c r="A102" s="38"/>
      <c r="B102" s="39" t="s">
        <v>133</v>
      </c>
      <c r="C102" s="168">
        <v>3.604</v>
      </c>
      <c r="D102" s="86"/>
      <c r="E102" s="92" t="e">
        <f>AVERAGE(D100:D101)</f>
        <v>#DIV/0!</v>
      </c>
      <c r="F102" s="99" t="e">
        <f>($R$5-$E102)</f>
        <v>#DIV/0!</v>
      </c>
      <c r="G102" s="100" t="e">
        <f>(F102-$C102)</f>
        <v>#DIV/0!</v>
      </c>
      <c r="H102" s="41" t="e">
        <f>(G102)^2</f>
        <v>#DIV/0!</v>
      </c>
      <c r="I102" s="99" t="e">
        <f>($R$5-$E102)/-$R$4</f>
        <v>#DIV/0!</v>
      </c>
      <c r="J102" s="100" t="e">
        <f>(I102-$C102)</f>
        <v>#DIV/0!</v>
      </c>
      <c r="K102" s="41" t="e">
        <f>(J102)^2</f>
        <v>#DIV/0!</v>
      </c>
      <c r="L102" s="52"/>
      <c r="M102" s="52"/>
      <c r="N102" s="165"/>
      <c r="O102" s="165"/>
      <c r="P102" s="52"/>
      <c r="Q102" s="52"/>
      <c r="R102" s="52"/>
      <c r="S102" s="52"/>
      <c r="T102" s="52"/>
      <c r="U102" s="52"/>
      <c r="V102" s="52"/>
      <c r="W102" s="52"/>
    </row>
    <row r="103" spans="1:23" ht="12.75">
      <c r="A103" s="33" t="s">
        <v>236</v>
      </c>
      <c r="B103" s="34" t="s">
        <v>211</v>
      </c>
      <c r="C103" s="167"/>
      <c r="D103" s="85"/>
      <c r="E103" s="91"/>
      <c r="F103" s="97"/>
      <c r="G103" s="98"/>
      <c r="H103" s="36"/>
      <c r="I103" s="97"/>
      <c r="J103" s="98"/>
      <c r="K103" s="36"/>
      <c r="L103" s="52"/>
      <c r="M103" s="52"/>
      <c r="N103" s="165"/>
      <c r="O103" s="165"/>
      <c r="P103" s="52"/>
      <c r="Q103" s="52"/>
      <c r="R103" s="52"/>
      <c r="S103" s="52"/>
      <c r="T103" s="52"/>
      <c r="U103" s="52"/>
      <c r="V103" s="52"/>
      <c r="W103" s="52"/>
    </row>
    <row r="104" spans="1:23" ht="12.75">
      <c r="A104" s="33"/>
      <c r="B104" s="34" t="s">
        <v>4</v>
      </c>
      <c r="C104" s="167"/>
      <c r="D104" s="85"/>
      <c r="E104" s="91"/>
      <c r="F104" s="97"/>
      <c r="G104" s="98"/>
      <c r="H104" s="36"/>
      <c r="I104" s="97"/>
      <c r="J104" s="98"/>
      <c r="K104" s="36"/>
      <c r="L104" s="52"/>
      <c r="M104" s="52"/>
      <c r="N104" s="165"/>
      <c r="O104" s="165"/>
      <c r="P104" s="52"/>
      <c r="Q104" s="52"/>
      <c r="R104" s="52"/>
      <c r="S104" s="52"/>
      <c r="T104" s="52"/>
      <c r="U104" s="52"/>
      <c r="V104" s="52"/>
      <c r="W104" s="52"/>
    </row>
    <row r="105" spans="1:23" ht="12.75">
      <c r="A105" s="33"/>
      <c r="B105" s="34" t="s">
        <v>2</v>
      </c>
      <c r="C105" s="167"/>
      <c r="D105" s="85"/>
      <c r="E105" s="91"/>
      <c r="F105" s="97"/>
      <c r="G105" s="98"/>
      <c r="H105" s="36"/>
      <c r="I105" s="97"/>
      <c r="J105" s="98"/>
      <c r="K105" s="36"/>
      <c r="L105" s="52"/>
      <c r="M105" s="52"/>
      <c r="N105" s="165"/>
      <c r="O105" s="165"/>
      <c r="P105" s="52"/>
      <c r="Q105" s="52"/>
      <c r="R105" s="52"/>
      <c r="S105" s="52"/>
      <c r="T105" s="52"/>
      <c r="U105" s="52"/>
      <c r="V105" s="52"/>
      <c r="W105" s="52"/>
    </row>
    <row r="106" spans="1:23" ht="12.75">
      <c r="A106" s="33"/>
      <c r="B106" s="34" t="s">
        <v>22</v>
      </c>
      <c r="C106" s="167"/>
      <c r="D106" s="85"/>
      <c r="E106" s="91"/>
      <c r="F106" s="97"/>
      <c r="G106" s="98"/>
      <c r="H106" s="36"/>
      <c r="I106" s="97"/>
      <c r="J106" s="98"/>
      <c r="K106" s="36"/>
      <c r="L106" s="52"/>
      <c r="M106" s="52"/>
      <c r="N106" s="165"/>
      <c r="O106" s="165"/>
      <c r="P106" s="52"/>
      <c r="Q106" s="52"/>
      <c r="R106" s="52"/>
      <c r="S106" s="52"/>
      <c r="T106" s="52"/>
      <c r="U106" s="52"/>
      <c r="V106" s="52"/>
      <c r="W106" s="52"/>
    </row>
    <row r="107" spans="1:23" ht="12.75">
      <c r="A107" s="38"/>
      <c r="B107" s="39" t="s">
        <v>148</v>
      </c>
      <c r="C107" s="168">
        <v>4.541</v>
      </c>
      <c r="D107" s="86"/>
      <c r="E107" s="92" t="e">
        <f>AVERAGE(D103:D106)</f>
        <v>#DIV/0!</v>
      </c>
      <c r="F107" s="99" t="e">
        <f>($R$5-$E107)</f>
        <v>#DIV/0!</v>
      </c>
      <c r="G107" s="100" t="e">
        <f>(F107-$C107)</f>
        <v>#DIV/0!</v>
      </c>
      <c r="H107" s="41" t="e">
        <f>(G107)^2</f>
        <v>#DIV/0!</v>
      </c>
      <c r="I107" s="99" t="e">
        <f>($R$5-$E107)/-$R$4</f>
        <v>#DIV/0!</v>
      </c>
      <c r="J107" s="100" t="e">
        <f>(I107-$C107)</f>
        <v>#DIV/0!</v>
      </c>
      <c r="K107" s="41" t="e">
        <f>(J107)^2</f>
        <v>#DIV/0!</v>
      </c>
      <c r="L107" s="52"/>
      <c r="M107" s="52"/>
      <c r="N107" s="165"/>
      <c r="O107" s="165"/>
      <c r="P107" s="52"/>
      <c r="Q107" s="52"/>
      <c r="R107" s="52"/>
      <c r="S107" s="52"/>
      <c r="T107" s="52"/>
      <c r="U107" s="52"/>
      <c r="V107" s="52"/>
      <c r="W107" s="52"/>
    </row>
    <row r="108" spans="1:23" ht="12.75">
      <c r="A108" s="33" t="s">
        <v>237</v>
      </c>
      <c r="B108" s="34" t="s">
        <v>209</v>
      </c>
      <c r="C108" s="167"/>
      <c r="D108" s="85"/>
      <c r="E108" s="91"/>
      <c r="F108" s="97"/>
      <c r="G108" s="98"/>
      <c r="H108" s="36"/>
      <c r="I108" s="97"/>
      <c r="J108" s="98"/>
      <c r="K108" s="36"/>
      <c r="L108" s="52"/>
      <c r="M108" s="52"/>
      <c r="N108" s="165"/>
      <c r="O108" s="165"/>
      <c r="P108" s="52"/>
      <c r="Q108" s="52"/>
      <c r="R108" s="52"/>
      <c r="S108" s="52"/>
      <c r="T108" s="52"/>
      <c r="U108" s="52"/>
      <c r="V108" s="52"/>
      <c r="W108" s="52"/>
    </row>
    <row r="109" spans="1:23" ht="12.75">
      <c r="A109" s="33"/>
      <c r="B109" s="34" t="s">
        <v>211</v>
      </c>
      <c r="C109" s="167"/>
      <c r="D109" s="85"/>
      <c r="E109" s="91"/>
      <c r="F109" s="97"/>
      <c r="G109" s="98"/>
      <c r="H109" s="36"/>
      <c r="I109" s="97"/>
      <c r="J109" s="98"/>
      <c r="K109" s="36"/>
      <c r="L109" s="52"/>
      <c r="M109" s="52"/>
      <c r="N109" s="165"/>
      <c r="O109" s="165"/>
      <c r="P109" s="52"/>
      <c r="Q109" s="52"/>
      <c r="R109" s="52"/>
      <c r="S109" s="52"/>
      <c r="T109" s="52"/>
      <c r="U109" s="52"/>
      <c r="V109" s="52"/>
      <c r="W109" s="52"/>
    </row>
    <row r="110" spans="1:23" ht="12.75">
      <c r="A110" s="33"/>
      <c r="B110" s="34" t="s">
        <v>4</v>
      </c>
      <c r="C110" s="167"/>
      <c r="D110" s="85"/>
      <c r="E110" s="91"/>
      <c r="F110" s="97"/>
      <c r="G110" s="98"/>
      <c r="H110" s="36"/>
      <c r="I110" s="97"/>
      <c r="J110" s="98"/>
      <c r="K110" s="36"/>
      <c r="L110" s="52"/>
      <c r="M110" s="52"/>
      <c r="N110" s="165"/>
      <c r="O110" s="165"/>
      <c r="P110" s="52"/>
      <c r="Q110" s="52"/>
      <c r="R110" s="52"/>
      <c r="S110" s="52"/>
      <c r="T110" s="52"/>
      <c r="U110" s="52"/>
      <c r="V110" s="52"/>
      <c r="W110" s="52"/>
    </row>
    <row r="111" spans="1:23" ht="12.75">
      <c r="A111" s="33"/>
      <c r="B111" s="34" t="s">
        <v>2</v>
      </c>
      <c r="C111" s="167"/>
      <c r="D111" s="85"/>
      <c r="E111" s="91"/>
      <c r="F111" s="97"/>
      <c r="G111" s="98"/>
      <c r="H111" s="36"/>
      <c r="I111" s="97"/>
      <c r="J111" s="98"/>
      <c r="K111" s="36"/>
      <c r="L111" s="52"/>
      <c r="M111" s="52"/>
      <c r="N111" s="165"/>
      <c r="O111" s="165"/>
      <c r="P111" s="52"/>
      <c r="Q111" s="52"/>
      <c r="R111" s="52"/>
      <c r="S111" s="52"/>
      <c r="T111" s="52"/>
      <c r="U111" s="52"/>
      <c r="V111" s="52"/>
      <c r="W111" s="52"/>
    </row>
    <row r="112" spans="1:23" ht="12.75">
      <c r="A112" s="33"/>
      <c r="B112" s="34" t="s">
        <v>160</v>
      </c>
      <c r="C112" s="167">
        <v>2.547</v>
      </c>
      <c r="D112" s="80"/>
      <c r="E112" s="91" t="e">
        <f>AVERAGE(D108:D111)</f>
        <v>#DIV/0!</v>
      </c>
      <c r="F112" s="97" t="e">
        <f>($R$5-$E112)</f>
        <v>#DIV/0!</v>
      </c>
      <c r="G112" s="98" t="e">
        <f>(F112-$C112)</f>
        <v>#DIV/0!</v>
      </c>
      <c r="H112" s="36" t="e">
        <f>(G112)^2</f>
        <v>#DIV/0!</v>
      </c>
      <c r="I112" s="97" t="e">
        <f>($R$5-$E112)/-$R$4</f>
        <v>#DIV/0!</v>
      </c>
      <c r="J112" s="98" t="e">
        <f>(I112-$C112)</f>
        <v>#DIV/0!</v>
      </c>
      <c r="K112" s="36" t="e">
        <f>(J112)^2</f>
        <v>#DIV/0!</v>
      </c>
      <c r="L112" s="52"/>
      <c r="M112" s="52"/>
      <c r="N112" s="165"/>
      <c r="O112" s="165"/>
      <c r="P112" s="52"/>
      <c r="Q112" s="52"/>
      <c r="R112" s="52"/>
      <c r="S112" s="52"/>
      <c r="T112" s="52"/>
      <c r="U112" s="52"/>
      <c r="V112" s="52"/>
      <c r="W112" s="52"/>
    </row>
    <row r="113" spans="1:23" ht="12.75">
      <c r="A113" s="33"/>
      <c r="B113" s="34" t="s">
        <v>22</v>
      </c>
      <c r="C113" s="167"/>
      <c r="D113" s="85"/>
      <c r="E113" s="91"/>
      <c r="F113" s="97"/>
      <c r="G113" s="98"/>
      <c r="H113" s="36"/>
      <c r="I113" s="97"/>
      <c r="J113" s="98"/>
      <c r="K113" s="36"/>
      <c r="L113" s="52"/>
      <c r="M113" s="52"/>
      <c r="N113" s="165"/>
      <c r="O113" s="165"/>
      <c r="P113" s="52"/>
      <c r="Q113" s="52"/>
      <c r="R113" s="52"/>
      <c r="S113" s="52"/>
      <c r="T113" s="52"/>
      <c r="U113" s="52"/>
      <c r="V113" s="52"/>
      <c r="W113" s="52"/>
    </row>
    <row r="114" spans="1:23" ht="12.75">
      <c r="A114" s="33"/>
      <c r="B114" s="34" t="s">
        <v>24</v>
      </c>
      <c r="C114" s="167"/>
      <c r="D114" s="85"/>
      <c r="E114" s="91"/>
      <c r="F114" s="97"/>
      <c r="G114" s="98"/>
      <c r="H114" s="36"/>
      <c r="I114" s="97"/>
      <c r="J114" s="98"/>
      <c r="K114" s="36"/>
      <c r="L114" s="52"/>
      <c r="M114" s="52"/>
      <c r="N114" s="165"/>
      <c r="O114" s="165"/>
      <c r="P114" s="52"/>
      <c r="Q114" s="52"/>
      <c r="R114" s="52"/>
      <c r="S114" s="52"/>
      <c r="T114" s="52"/>
      <c r="U114" s="52"/>
      <c r="V114" s="52"/>
      <c r="W114" s="52"/>
    </row>
    <row r="115" spans="1:23" ht="12.75">
      <c r="A115" s="33"/>
      <c r="B115" s="34" t="s">
        <v>37</v>
      </c>
      <c r="C115" s="167"/>
      <c r="D115" s="85"/>
      <c r="E115" s="91"/>
      <c r="F115" s="97"/>
      <c r="G115" s="98"/>
      <c r="H115" s="36"/>
      <c r="I115" s="97"/>
      <c r="J115" s="98"/>
      <c r="K115" s="36"/>
      <c r="L115" s="52"/>
      <c r="M115" s="52"/>
      <c r="N115" s="165"/>
      <c r="O115" s="165"/>
      <c r="P115" s="52"/>
      <c r="Q115" s="52"/>
      <c r="R115" s="52"/>
      <c r="S115" s="52"/>
      <c r="T115" s="52"/>
      <c r="U115" s="52"/>
      <c r="V115" s="52"/>
      <c r="W115" s="52"/>
    </row>
    <row r="116" spans="1:23" ht="12.75">
      <c r="A116" s="33"/>
      <c r="B116" s="34" t="s">
        <v>38</v>
      </c>
      <c r="C116" s="167"/>
      <c r="D116" s="85"/>
      <c r="E116" s="91"/>
      <c r="F116" s="97"/>
      <c r="G116" s="98"/>
      <c r="H116" s="36"/>
      <c r="I116" s="97"/>
      <c r="J116" s="98"/>
      <c r="K116" s="36"/>
      <c r="L116" s="52"/>
      <c r="M116" s="52"/>
      <c r="N116" s="165"/>
      <c r="O116" s="165"/>
      <c r="P116" s="52"/>
      <c r="Q116" s="52"/>
      <c r="R116" s="52"/>
      <c r="S116" s="52"/>
      <c r="T116" s="52"/>
      <c r="U116" s="52"/>
      <c r="V116" s="52"/>
      <c r="W116" s="52"/>
    </row>
    <row r="117" spans="1:23" ht="12.75">
      <c r="A117" s="33"/>
      <c r="B117" s="34" t="s">
        <v>44</v>
      </c>
      <c r="C117" s="167"/>
      <c r="D117" s="85"/>
      <c r="E117" s="91"/>
      <c r="F117" s="97"/>
      <c r="G117" s="98"/>
      <c r="H117" s="36"/>
      <c r="I117" s="97"/>
      <c r="J117" s="98"/>
      <c r="K117" s="36"/>
      <c r="L117" s="52"/>
      <c r="M117" s="52"/>
      <c r="N117" s="165"/>
      <c r="O117" s="165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33"/>
      <c r="B118" s="34" t="s">
        <v>45</v>
      </c>
      <c r="C118" s="167"/>
      <c r="D118" s="85"/>
      <c r="E118" s="91"/>
      <c r="F118" s="97"/>
      <c r="G118" s="98"/>
      <c r="H118" s="36"/>
      <c r="I118" s="97"/>
      <c r="J118" s="98"/>
      <c r="K118" s="36"/>
      <c r="L118" s="52"/>
      <c r="M118" s="52"/>
      <c r="N118" s="165"/>
      <c r="O118" s="165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38"/>
      <c r="B119" s="39" t="s">
        <v>238</v>
      </c>
      <c r="C119" s="168">
        <v>1.256</v>
      </c>
      <c r="D119" s="86"/>
      <c r="E119" s="92" t="e">
        <f>AVERAGE(D113:D118)</f>
        <v>#DIV/0!</v>
      </c>
      <c r="F119" s="99" t="e">
        <f>($R$5-$E119)</f>
        <v>#DIV/0!</v>
      </c>
      <c r="G119" s="100" t="e">
        <f>(F119-$C119)</f>
        <v>#DIV/0!</v>
      </c>
      <c r="H119" s="41" t="e">
        <f>(G119)^2</f>
        <v>#DIV/0!</v>
      </c>
      <c r="I119" s="99" t="e">
        <f>($R$5-$E119)/-$R$4</f>
        <v>#DIV/0!</v>
      </c>
      <c r="J119" s="100" t="e">
        <f>(I119-$C119)</f>
        <v>#DIV/0!</v>
      </c>
      <c r="K119" s="41" t="e">
        <f>(J119)^2</f>
        <v>#DIV/0!</v>
      </c>
      <c r="L119" s="52"/>
      <c r="M119" s="52"/>
      <c r="N119" s="165"/>
      <c r="O119" s="165"/>
      <c r="P119" s="52"/>
      <c r="Q119" s="52"/>
      <c r="R119" s="52"/>
      <c r="S119" s="52"/>
      <c r="T119" s="52"/>
      <c r="U119" s="52"/>
      <c r="V119" s="52"/>
      <c r="W119" s="52"/>
    </row>
    <row r="120" spans="1:23" ht="12.75">
      <c r="A120" s="33" t="s">
        <v>239</v>
      </c>
      <c r="B120" s="34" t="s">
        <v>211</v>
      </c>
      <c r="C120" s="167"/>
      <c r="D120" s="85"/>
      <c r="E120" s="91"/>
      <c r="F120" s="97"/>
      <c r="G120" s="98"/>
      <c r="H120" s="36"/>
      <c r="I120" s="97"/>
      <c r="J120" s="98"/>
      <c r="K120" s="36"/>
      <c r="L120" s="52"/>
      <c r="M120" s="52"/>
      <c r="N120" s="165"/>
      <c r="O120" s="165"/>
      <c r="P120" s="52"/>
      <c r="Q120" s="52"/>
      <c r="R120" s="52"/>
      <c r="S120" s="52"/>
      <c r="T120" s="52"/>
      <c r="U120" s="52"/>
      <c r="V120" s="52"/>
      <c r="W120" s="52"/>
    </row>
    <row r="121" spans="1:23" ht="12.75">
      <c r="A121" s="33"/>
      <c r="B121" s="34" t="s">
        <v>4</v>
      </c>
      <c r="C121" s="167"/>
      <c r="D121" s="85"/>
      <c r="E121" s="91"/>
      <c r="F121" s="97"/>
      <c r="G121" s="98"/>
      <c r="H121" s="36"/>
      <c r="I121" s="97"/>
      <c r="J121" s="98"/>
      <c r="K121" s="36"/>
      <c r="L121" s="52"/>
      <c r="M121" s="52"/>
      <c r="N121" s="165"/>
      <c r="O121" s="165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38"/>
      <c r="B122" s="39" t="s">
        <v>163</v>
      </c>
      <c r="C122" s="168">
        <v>6.295</v>
      </c>
      <c r="D122" s="86"/>
      <c r="E122" s="92" t="e">
        <f>AVERAGE(D120:D121)</f>
        <v>#DIV/0!</v>
      </c>
      <c r="F122" s="99" t="e">
        <f>($R$5-$E122)</f>
        <v>#DIV/0!</v>
      </c>
      <c r="G122" s="100" t="e">
        <f>(F122-$C122)</f>
        <v>#DIV/0!</v>
      </c>
      <c r="H122" s="41" t="e">
        <f>(G122)^2</f>
        <v>#DIV/0!</v>
      </c>
      <c r="I122" s="99" t="e">
        <f>($R$5-$E122)/-$R$4</f>
        <v>#DIV/0!</v>
      </c>
      <c r="J122" s="100" t="e">
        <f>(I122-$C122)</f>
        <v>#DIV/0!</v>
      </c>
      <c r="K122" s="41" t="e">
        <f>(J122)^2</f>
        <v>#DIV/0!</v>
      </c>
      <c r="L122" s="52"/>
      <c r="M122" s="52"/>
      <c r="N122" s="165"/>
      <c r="O122" s="165"/>
      <c r="P122" s="52"/>
      <c r="Q122" s="52"/>
      <c r="R122" s="52"/>
      <c r="S122" s="52"/>
      <c r="T122" s="52"/>
      <c r="U122" s="52"/>
      <c r="V122" s="52"/>
      <c r="W122" s="52"/>
    </row>
    <row r="123" spans="1:23" ht="12.75">
      <c r="A123" s="33" t="s">
        <v>240</v>
      </c>
      <c r="B123" s="34" t="s">
        <v>211</v>
      </c>
      <c r="C123" s="167">
        <v>3.083</v>
      </c>
      <c r="D123" s="85"/>
      <c r="E123" s="91">
        <f>D123</f>
        <v>0</v>
      </c>
      <c r="F123" s="97">
        <f>($R$5-$E123)</f>
        <v>0</v>
      </c>
      <c r="G123" s="98">
        <f>(F123-$C123)</f>
        <v>-3.083</v>
      </c>
      <c r="H123" s="36">
        <f>(G123)^2</f>
        <v>9.504889</v>
      </c>
      <c r="I123" s="97" t="e">
        <f>($R$5-$E123)/-$R$4</f>
        <v>#DIV/0!</v>
      </c>
      <c r="J123" s="98" t="e">
        <f>(I123-$C123)</f>
        <v>#DIV/0!</v>
      </c>
      <c r="K123" s="36" t="e">
        <f>(J123)^2</f>
        <v>#DIV/0!</v>
      </c>
      <c r="L123" s="52"/>
      <c r="M123" s="52"/>
      <c r="N123" s="165"/>
      <c r="O123" s="165"/>
      <c r="P123" s="52"/>
      <c r="Q123" s="52"/>
      <c r="R123" s="52"/>
      <c r="S123" s="52"/>
      <c r="T123" s="52"/>
      <c r="U123" s="52"/>
      <c r="V123" s="52"/>
      <c r="W123" s="52"/>
    </row>
    <row r="124" spans="1:23" ht="12.75">
      <c r="A124" s="33"/>
      <c r="B124" s="34" t="s">
        <v>4</v>
      </c>
      <c r="C124" s="167">
        <v>3.56</v>
      </c>
      <c r="D124" s="85"/>
      <c r="E124" s="91">
        <f>D124</f>
        <v>0</v>
      </c>
      <c r="F124" s="97">
        <f>($R$5-$E124)</f>
        <v>0</v>
      </c>
      <c r="G124" s="98">
        <f>(F124-$C124)</f>
        <v>-3.56</v>
      </c>
      <c r="H124" s="36">
        <f>(G124)^2</f>
        <v>12.6736</v>
      </c>
      <c r="I124" s="97" t="e">
        <f>($R$5-$E124)/-$R$4</f>
        <v>#DIV/0!</v>
      </c>
      <c r="J124" s="98" t="e">
        <f>(I124-$C124)</f>
        <v>#DIV/0!</v>
      </c>
      <c r="K124" s="36" t="e">
        <f>(J124)^2</f>
        <v>#DIV/0!</v>
      </c>
      <c r="L124" s="52"/>
      <c r="M124" s="52"/>
      <c r="N124" s="165"/>
      <c r="O124" s="165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33"/>
      <c r="B125" s="34" t="s">
        <v>2</v>
      </c>
      <c r="C125" s="167">
        <v>4.704</v>
      </c>
      <c r="D125" s="85"/>
      <c r="E125" s="91">
        <f>D125</f>
        <v>0</v>
      </c>
      <c r="F125" s="97">
        <f>($R$5-$E125)</f>
        <v>0</v>
      </c>
      <c r="G125" s="98">
        <f>(F125-$C125)</f>
        <v>-4.704</v>
      </c>
      <c r="H125" s="36">
        <f>(G125)^2</f>
        <v>22.127615999999996</v>
      </c>
      <c r="I125" s="97" t="e">
        <f>($R$5-$E125)/-$R$4</f>
        <v>#DIV/0!</v>
      </c>
      <c r="J125" s="98" t="e">
        <f>(I125-$C125)</f>
        <v>#DIV/0!</v>
      </c>
      <c r="K125" s="36" t="e">
        <f>(J125)^2</f>
        <v>#DIV/0!</v>
      </c>
      <c r="L125" s="52"/>
      <c r="M125" s="52"/>
      <c r="N125" s="165"/>
      <c r="O125" s="165"/>
      <c r="P125" s="52"/>
      <c r="Q125" s="52"/>
      <c r="R125" s="52"/>
      <c r="S125" s="52"/>
      <c r="T125" s="52"/>
      <c r="U125" s="52"/>
      <c r="V125" s="52"/>
      <c r="W125" s="52"/>
    </row>
    <row r="126" spans="1:23" ht="12.75">
      <c r="A126" s="33"/>
      <c r="B126" s="34" t="s">
        <v>22</v>
      </c>
      <c r="C126" s="167"/>
      <c r="D126" s="85"/>
      <c r="E126" s="91"/>
      <c r="F126" s="97"/>
      <c r="G126" s="98"/>
      <c r="H126" s="36"/>
      <c r="I126" s="97"/>
      <c r="J126" s="98"/>
      <c r="K126" s="36"/>
      <c r="L126" s="52"/>
      <c r="M126" s="52"/>
      <c r="N126" s="165"/>
      <c r="O126" s="165"/>
      <c r="P126" s="52"/>
      <c r="Q126" s="52"/>
      <c r="R126" s="52"/>
      <c r="S126" s="52"/>
      <c r="T126" s="52"/>
      <c r="U126" s="52"/>
      <c r="V126" s="52"/>
      <c r="W126" s="52"/>
    </row>
    <row r="127" spans="1:23" ht="12.75">
      <c r="A127" s="33"/>
      <c r="B127" s="34" t="s">
        <v>24</v>
      </c>
      <c r="C127" s="167"/>
      <c r="D127" s="85"/>
      <c r="E127" s="91"/>
      <c r="F127" s="97"/>
      <c r="G127" s="98"/>
      <c r="H127" s="36"/>
      <c r="I127" s="97"/>
      <c r="J127" s="98"/>
      <c r="K127" s="36"/>
      <c r="L127" s="52"/>
      <c r="M127" s="52"/>
      <c r="N127" s="165"/>
      <c r="O127" s="165"/>
      <c r="P127" s="52"/>
      <c r="Q127" s="52"/>
      <c r="R127" s="52"/>
      <c r="S127" s="52"/>
      <c r="T127" s="52"/>
      <c r="U127" s="52"/>
      <c r="V127" s="52"/>
      <c r="W127" s="52"/>
    </row>
    <row r="128" spans="1:23" ht="12.75">
      <c r="A128" s="33"/>
      <c r="B128" s="34" t="s">
        <v>37</v>
      </c>
      <c r="C128" s="167"/>
      <c r="D128" s="85"/>
      <c r="E128" s="91"/>
      <c r="F128" s="97"/>
      <c r="G128" s="98"/>
      <c r="H128" s="36"/>
      <c r="I128" s="97"/>
      <c r="J128" s="98"/>
      <c r="K128" s="36"/>
      <c r="L128" s="52"/>
      <c r="M128" s="52"/>
      <c r="N128" s="165"/>
      <c r="O128" s="165"/>
      <c r="P128" s="52"/>
      <c r="Q128" s="52"/>
      <c r="R128" s="52"/>
      <c r="S128" s="52"/>
      <c r="T128" s="52"/>
      <c r="U128" s="52"/>
      <c r="V128" s="52"/>
      <c r="W128" s="52"/>
    </row>
    <row r="129" spans="1:23" ht="12.75">
      <c r="A129" s="38"/>
      <c r="B129" s="39" t="s">
        <v>150</v>
      </c>
      <c r="C129" s="168">
        <v>1.563</v>
      </c>
      <c r="D129" s="86"/>
      <c r="E129" s="92" t="e">
        <f>AVERAGE(D126:D128)</f>
        <v>#DIV/0!</v>
      </c>
      <c r="F129" s="99" t="e">
        <f>($R$5-$E129)</f>
        <v>#DIV/0!</v>
      </c>
      <c r="G129" s="100" t="e">
        <f>(F129-$C129)</f>
        <v>#DIV/0!</v>
      </c>
      <c r="H129" s="41" t="e">
        <f>(G129)^2</f>
        <v>#DIV/0!</v>
      </c>
      <c r="I129" s="99" t="e">
        <f>($R$5-$E129)/-$R$4</f>
        <v>#DIV/0!</v>
      </c>
      <c r="J129" s="100" t="e">
        <f>(I129-$C129)</f>
        <v>#DIV/0!</v>
      </c>
      <c r="K129" s="41" t="e">
        <f>(J129)^2</f>
        <v>#DIV/0!</v>
      </c>
      <c r="L129" s="52"/>
      <c r="M129" s="52"/>
      <c r="N129" s="165"/>
      <c r="O129" s="165"/>
      <c r="P129" s="52"/>
      <c r="Q129" s="52"/>
      <c r="R129" s="52"/>
      <c r="S129" s="52"/>
      <c r="T129" s="52"/>
      <c r="U129" s="52"/>
      <c r="V129" s="52"/>
      <c r="W129" s="52"/>
    </row>
    <row r="130" spans="1:23" ht="12.75">
      <c r="A130" s="33" t="s">
        <v>241</v>
      </c>
      <c r="B130" s="34" t="s">
        <v>209</v>
      </c>
      <c r="C130" s="167"/>
      <c r="D130" s="85"/>
      <c r="E130" s="91"/>
      <c r="F130" s="97"/>
      <c r="G130" s="98"/>
      <c r="H130" s="36"/>
      <c r="I130" s="97"/>
      <c r="J130" s="98"/>
      <c r="K130" s="36"/>
      <c r="L130" s="52"/>
      <c r="M130" s="52"/>
      <c r="N130" s="165"/>
      <c r="O130" s="165"/>
      <c r="P130" s="52"/>
      <c r="Q130" s="52"/>
      <c r="R130" s="52"/>
      <c r="S130" s="52"/>
      <c r="T130" s="52"/>
      <c r="U130" s="52"/>
      <c r="V130" s="52"/>
      <c r="W130" s="52"/>
    </row>
    <row r="131" spans="1:23" ht="12.75">
      <c r="A131" s="33"/>
      <c r="B131" s="34" t="s">
        <v>211</v>
      </c>
      <c r="C131" s="167"/>
      <c r="D131" s="85"/>
      <c r="E131" s="91"/>
      <c r="F131" s="97"/>
      <c r="G131" s="98"/>
      <c r="H131" s="36"/>
      <c r="I131" s="97"/>
      <c r="J131" s="98"/>
      <c r="K131" s="36"/>
      <c r="L131" s="52"/>
      <c r="M131" s="52"/>
      <c r="N131" s="165"/>
      <c r="O131" s="165"/>
      <c r="P131" s="52"/>
      <c r="Q131" s="52"/>
      <c r="R131" s="52"/>
      <c r="S131" s="52"/>
      <c r="T131" s="52"/>
      <c r="U131" s="52"/>
      <c r="V131" s="52"/>
      <c r="W131" s="52"/>
    </row>
    <row r="132" spans="1:23" ht="12.75">
      <c r="A132" s="33"/>
      <c r="B132" s="34" t="s">
        <v>4</v>
      </c>
      <c r="C132" s="167"/>
      <c r="D132" s="85"/>
      <c r="E132" s="91"/>
      <c r="F132" s="97"/>
      <c r="G132" s="98"/>
      <c r="H132" s="36"/>
      <c r="I132" s="97"/>
      <c r="J132" s="98"/>
      <c r="K132" s="36"/>
      <c r="L132" s="52"/>
      <c r="M132" s="52"/>
      <c r="N132" s="165"/>
      <c r="O132" s="165"/>
      <c r="P132" s="52"/>
      <c r="Q132" s="52"/>
      <c r="R132" s="52"/>
      <c r="S132" s="52"/>
      <c r="T132" s="52"/>
      <c r="U132" s="52"/>
      <c r="V132" s="52"/>
      <c r="W132" s="52"/>
    </row>
    <row r="133" spans="1:23" ht="12.75">
      <c r="A133" s="33"/>
      <c r="B133" s="34" t="s">
        <v>2</v>
      </c>
      <c r="C133" s="167"/>
      <c r="D133" s="85"/>
      <c r="E133" s="91"/>
      <c r="F133" s="97"/>
      <c r="G133" s="98"/>
      <c r="H133" s="36"/>
      <c r="I133" s="97"/>
      <c r="J133" s="98"/>
      <c r="K133" s="36"/>
      <c r="L133" s="52"/>
      <c r="M133" s="52"/>
      <c r="N133" s="165"/>
      <c r="O133" s="165"/>
      <c r="P133" s="52"/>
      <c r="Q133" s="52"/>
      <c r="R133" s="52"/>
      <c r="S133" s="52"/>
      <c r="T133" s="52"/>
      <c r="U133" s="52"/>
      <c r="V133" s="52"/>
      <c r="W133" s="52"/>
    </row>
    <row r="134" spans="1:23" ht="12.75">
      <c r="A134" s="33"/>
      <c r="B134" s="34" t="s">
        <v>22</v>
      </c>
      <c r="C134" s="167"/>
      <c r="D134" s="85"/>
      <c r="E134" s="91"/>
      <c r="F134" s="97"/>
      <c r="G134" s="98"/>
      <c r="H134" s="36"/>
      <c r="I134" s="97"/>
      <c r="J134" s="98"/>
      <c r="K134" s="36"/>
      <c r="L134" s="52"/>
      <c r="M134" s="52"/>
      <c r="N134" s="165"/>
      <c r="O134" s="165"/>
      <c r="P134" s="52"/>
      <c r="Q134" s="52"/>
      <c r="R134" s="52"/>
      <c r="S134" s="52"/>
      <c r="T134" s="52"/>
      <c r="U134" s="52"/>
      <c r="V134" s="52"/>
      <c r="W134" s="52"/>
    </row>
    <row r="135" spans="1:23" ht="12.75">
      <c r="A135" s="33"/>
      <c r="B135" s="34" t="s">
        <v>24</v>
      </c>
      <c r="C135" s="167"/>
      <c r="D135" s="85"/>
      <c r="E135" s="91"/>
      <c r="F135" s="97"/>
      <c r="G135" s="98"/>
      <c r="H135" s="36"/>
      <c r="I135" s="97"/>
      <c r="J135" s="98"/>
      <c r="K135" s="36"/>
      <c r="L135" s="52"/>
      <c r="M135" s="52"/>
      <c r="N135" s="165"/>
      <c r="O135" s="165"/>
      <c r="P135" s="52"/>
      <c r="Q135" s="52"/>
      <c r="R135" s="52"/>
      <c r="S135" s="52"/>
      <c r="T135" s="52"/>
      <c r="U135" s="52"/>
      <c r="V135" s="52"/>
      <c r="W135" s="52"/>
    </row>
    <row r="136" spans="1:23" ht="12.75">
      <c r="A136" s="38"/>
      <c r="B136" s="39" t="s">
        <v>143</v>
      </c>
      <c r="C136" s="168">
        <v>2.853</v>
      </c>
      <c r="D136" s="86"/>
      <c r="E136" s="92" t="e">
        <f>AVERAGE(D130:D135)</f>
        <v>#DIV/0!</v>
      </c>
      <c r="F136" s="99" t="e">
        <f>($R$5-$E136)</f>
        <v>#DIV/0!</v>
      </c>
      <c r="G136" s="100" t="e">
        <f>(F136-$C136)</f>
        <v>#DIV/0!</v>
      </c>
      <c r="H136" s="41" t="e">
        <f>(G136)^2</f>
        <v>#DIV/0!</v>
      </c>
      <c r="I136" s="99" t="e">
        <f>($R$5-$E136)/-$R$4</f>
        <v>#DIV/0!</v>
      </c>
      <c r="J136" s="100" t="e">
        <f>(I136-$C136)</f>
        <v>#DIV/0!</v>
      </c>
      <c r="K136" s="41" t="e">
        <f>(J136)^2</f>
        <v>#DIV/0!</v>
      </c>
      <c r="L136" s="52"/>
      <c r="M136" s="52"/>
      <c r="N136" s="165"/>
      <c r="O136" s="165"/>
      <c r="P136" s="52"/>
      <c r="Q136" s="52"/>
      <c r="R136" s="52"/>
      <c r="S136" s="52"/>
      <c r="T136" s="52"/>
      <c r="U136" s="52"/>
      <c r="V136" s="52"/>
      <c r="W136" s="52"/>
    </row>
    <row r="137" spans="1:23" ht="12.75">
      <c r="A137" s="33" t="s">
        <v>242</v>
      </c>
      <c r="B137" s="34" t="s">
        <v>211</v>
      </c>
      <c r="C137" s="167">
        <v>5.41</v>
      </c>
      <c r="D137" s="85"/>
      <c r="E137" s="91">
        <f>D137</f>
        <v>0</v>
      </c>
      <c r="F137" s="97">
        <f>($R$5-$E137)</f>
        <v>0</v>
      </c>
      <c r="G137" s="98">
        <f>(F137-$C137)</f>
        <v>-5.41</v>
      </c>
      <c r="H137" s="36">
        <f>(G137)^2</f>
        <v>29.2681</v>
      </c>
      <c r="I137" s="97" t="e">
        <f>($R$5-$E137)/-$R$4</f>
        <v>#DIV/0!</v>
      </c>
      <c r="J137" s="98" t="e">
        <f>(I137-$C137)</f>
        <v>#DIV/0!</v>
      </c>
      <c r="K137" s="36" t="e">
        <f>(J137)^2</f>
        <v>#DIV/0!</v>
      </c>
      <c r="L137" s="52"/>
      <c r="M137" s="52"/>
      <c r="N137" s="165"/>
      <c r="O137" s="165"/>
      <c r="P137" s="52"/>
      <c r="Q137" s="52"/>
      <c r="R137" s="52"/>
      <c r="S137" s="52"/>
      <c r="T137" s="52"/>
      <c r="U137" s="52"/>
      <c r="V137" s="52"/>
      <c r="W137" s="52"/>
    </row>
    <row r="138" spans="1:23" ht="12.75">
      <c r="A138" s="33"/>
      <c r="B138" s="34" t="s">
        <v>4</v>
      </c>
      <c r="C138" s="167">
        <v>5.3</v>
      </c>
      <c r="D138" s="85"/>
      <c r="E138" s="91">
        <f>D138</f>
        <v>0</v>
      </c>
      <c r="F138" s="97">
        <f>($R$5-$E138)</f>
        <v>0</v>
      </c>
      <c r="G138" s="98">
        <f>(F138-$C138)</f>
        <v>-5.3</v>
      </c>
      <c r="H138" s="36">
        <f>(G138)^2</f>
        <v>28.09</v>
      </c>
      <c r="I138" s="97" t="e">
        <f>($R$5-$E138)/-$R$4</f>
        <v>#DIV/0!</v>
      </c>
      <c r="J138" s="98" t="e">
        <f>(I138-$C138)</f>
        <v>#DIV/0!</v>
      </c>
      <c r="K138" s="36" t="e">
        <f>(J138)^2</f>
        <v>#DIV/0!</v>
      </c>
      <c r="L138" s="52"/>
      <c r="M138" s="52"/>
      <c r="N138" s="165"/>
      <c r="O138" s="165"/>
      <c r="P138" s="52"/>
      <c r="Q138" s="52"/>
      <c r="R138" s="52"/>
      <c r="S138" s="52"/>
      <c r="T138" s="52"/>
      <c r="U138" s="52"/>
      <c r="V138" s="52"/>
      <c r="W138" s="52"/>
    </row>
    <row r="139" spans="1:23" ht="12.75">
      <c r="A139" s="33"/>
      <c r="B139" s="34" t="s">
        <v>2</v>
      </c>
      <c r="C139" s="167">
        <v>5.83</v>
      </c>
      <c r="D139" s="85"/>
      <c r="E139" s="91">
        <f>D139</f>
        <v>0</v>
      </c>
      <c r="F139" s="97">
        <f>($R$5-$E139)</f>
        <v>0</v>
      </c>
      <c r="G139" s="98">
        <f>(F139-$C139)</f>
        <v>-5.83</v>
      </c>
      <c r="H139" s="36">
        <f>(G139)^2</f>
        <v>33.9889</v>
      </c>
      <c r="I139" s="97" t="e">
        <f>($R$5-$E139)/-$R$4</f>
        <v>#DIV/0!</v>
      </c>
      <c r="J139" s="98" t="e">
        <f>(I139-$C139)</f>
        <v>#DIV/0!</v>
      </c>
      <c r="K139" s="36" t="e">
        <f>(J139)^2</f>
        <v>#DIV/0!</v>
      </c>
      <c r="L139" s="52"/>
      <c r="M139" s="52"/>
      <c r="N139" s="165"/>
      <c r="O139" s="165"/>
      <c r="P139" s="52"/>
      <c r="Q139" s="52"/>
      <c r="R139" s="52"/>
      <c r="S139" s="52"/>
      <c r="T139" s="52"/>
      <c r="U139" s="52"/>
      <c r="V139" s="52"/>
      <c r="W139" s="52"/>
    </row>
    <row r="140" spans="1:23" ht="12.75">
      <c r="A140" s="33"/>
      <c r="B140" s="34" t="s">
        <v>22</v>
      </c>
      <c r="C140" s="167"/>
      <c r="D140" s="85"/>
      <c r="E140" s="91"/>
      <c r="F140" s="97"/>
      <c r="G140" s="98"/>
      <c r="H140" s="36"/>
      <c r="I140" s="97"/>
      <c r="J140" s="98"/>
      <c r="K140" s="36"/>
      <c r="L140" s="52"/>
      <c r="M140" s="52"/>
      <c r="N140" s="165"/>
      <c r="O140" s="165"/>
      <c r="P140" s="52"/>
      <c r="Q140" s="52"/>
      <c r="R140" s="52"/>
      <c r="S140" s="52"/>
      <c r="T140" s="52"/>
      <c r="U140" s="52"/>
      <c r="V140" s="52"/>
      <c r="W140" s="52"/>
    </row>
    <row r="141" spans="1:23" ht="12.75">
      <c r="A141" s="33"/>
      <c r="B141" s="34" t="s">
        <v>24</v>
      </c>
      <c r="C141" s="167"/>
      <c r="D141" s="85"/>
      <c r="E141" s="91"/>
      <c r="F141" s="97"/>
      <c r="G141" s="98"/>
      <c r="H141" s="36"/>
      <c r="I141" s="97"/>
      <c r="J141" s="98"/>
      <c r="K141" s="36"/>
      <c r="L141" s="52"/>
      <c r="M141" s="52"/>
      <c r="N141" s="165"/>
      <c r="O141" s="165"/>
      <c r="P141" s="52"/>
      <c r="Q141" s="52"/>
      <c r="R141" s="52"/>
      <c r="S141" s="52"/>
      <c r="T141" s="52"/>
      <c r="U141" s="52"/>
      <c r="V141" s="52"/>
      <c r="W141" s="52"/>
    </row>
    <row r="142" spans="1:23" ht="12.75">
      <c r="A142" s="38"/>
      <c r="B142" s="39" t="s">
        <v>162</v>
      </c>
      <c r="C142" s="168">
        <v>4.147</v>
      </c>
      <c r="D142" s="86"/>
      <c r="E142" s="92" t="e">
        <f>AVERAGE(D140:D141)</f>
        <v>#DIV/0!</v>
      </c>
      <c r="F142" s="99" t="e">
        <f>($R$5-$E142)</f>
        <v>#DIV/0!</v>
      </c>
      <c r="G142" s="100" t="e">
        <f>(F142-$C142)</f>
        <v>#DIV/0!</v>
      </c>
      <c r="H142" s="41" t="e">
        <f>(G142)^2</f>
        <v>#DIV/0!</v>
      </c>
      <c r="I142" s="99" t="e">
        <f>($R$5-$E142)/-$R$4</f>
        <v>#DIV/0!</v>
      </c>
      <c r="J142" s="100" t="e">
        <f>(I142-$C142)</f>
        <v>#DIV/0!</v>
      </c>
      <c r="K142" s="41" t="e">
        <f>(J142)^2</f>
        <v>#DIV/0!</v>
      </c>
      <c r="L142" s="52"/>
      <c r="M142" s="52"/>
      <c r="N142" s="165"/>
      <c r="O142" s="165"/>
      <c r="P142" s="52"/>
      <c r="Q142" s="52"/>
      <c r="R142" s="52"/>
      <c r="S142" s="52"/>
      <c r="T142" s="52"/>
      <c r="U142" s="52"/>
      <c r="V142" s="52"/>
      <c r="W142" s="52"/>
    </row>
    <row r="143" spans="1:23" ht="12.75">
      <c r="A143" s="33" t="s">
        <v>243</v>
      </c>
      <c r="B143" s="34" t="s">
        <v>211</v>
      </c>
      <c r="C143" s="167"/>
      <c r="D143" s="85"/>
      <c r="E143" s="91"/>
      <c r="F143" s="97"/>
      <c r="G143" s="98"/>
      <c r="H143" s="36"/>
      <c r="I143" s="97"/>
      <c r="J143" s="98"/>
      <c r="K143" s="36"/>
      <c r="L143" s="52"/>
      <c r="M143" s="52"/>
      <c r="N143" s="165"/>
      <c r="O143" s="165"/>
      <c r="P143" s="52"/>
      <c r="Q143" s="52"/>
      <c r="R143" s="52"/>
      <c r="S143" s="52"/>
      <c r="T143" s="52"/>
      <c r="U143" s="52"/>
      <c r="V143" s="52"/>
      <c r="W143" s="52"/>
    </row>
    <row r="144" spans="1:23" ht="12.75">
      <c r="A144" s="33"/>
      <c r="B144" s="34" t="s">
        <v>4</v>
      </c>
      <c r="C144" s="167"/>
      <c r="D144" s="85"/>
      <c r="E144" s="91"/>
      <c r="F144" s="97"/>
      <c r="G144" s="98"/>
      <c r="H144" s="36"/>
      <c r="I144" s="97"/>
      <c r="J144" s="98"/>
      <c r="K144" s="36"/>
      <c r="L144" s="52"/>
      <c r="M144" s="52"/>
      <c r="N144" s="165"/>
      <c r="O144" s="165"/>
      <c r="P144" s="52"/>
      <c r="Q144" s="52"/>
      <c r="R144" s="52"/>
      <c r="S144" s="52"/>
      <c r="T144" s="52"/>
      <c r="U144" s="52"/>
      <c r="V144" s="52"/>
      <c r="W144" s="52"/>
    </row>
    <row r="145" spans="1:23" ht="12.75">
      <c r="A145" s="33"/>
      <c r="B145" s="34" t="s">
        <v>2</v>
      </c>
      <c r="C145" s="167"/>
      <c r="D145" s="85"/>
      <c r="E145" s="91"/>
      <c r="F145" s="97"/>
      <c r="G145" s="98"/>
      <c r="H145" s="36"/>
      <c r="I145" s="97"/>
      <c r="J145" s="98"/>
      <c r="K145" s="36"/>
      <c r="L145" s="52"/>
      <c r="M145" s="52"/>
      <c r="N145" s="165"/>
      <c r="O145" s="165"/>
      <c r="P145" s="52"/>
      <c r="Q145" s="52"/>
      <c r="R145" s="52"/>
      <c r="S145" s="52"/>
      <c r="T145" s="52"/>
      <c r="U145" s="52"/>
      <c r="V145" s="52"/>
      <c r="W145" s="52"/>
    </row>
    <row r="146" spans="1:23" ht="12.75">
      <c r="A146" s="38"/>
      <c r="B146" s="39" t="s">
        <v>147</v>
      </c>
      <c r="C146" s="168">
        <v>9.231</v>
      </c>
      <c r="D146" s="86"/>
      <c r="E146" s="92" t="e">
        <f>AVERAGE(D143:D145)</f>
        <v>#DIV/0!</v>
      </c>
      <c r="F146" s="99" t="e">
        <f>($R$5-$E146)</f>
        <v>#DIV/0!</v>
      </c>
      <c r="G146" s="100" t="e">
        <f>(F146-$C146)</f>
        <v>#DIV/0!</v>
      </c>
      <c r="H146" s="41" t="e">
        <f>(G146)^2</f>
        <v>#DIV/0!</v>
      </c>
      <c r="I146" s="99" t="e">
        <f>($R$5-$E146)/-$R$4</f>
        <v>#DIV/0!</v>
      </c>
      <c r="J146" s="100" t="e">
        <f>(I146-$C146)</f>
        <v>#DIV/0!</v>
      </c>
      <c r="K146" s="41" t="e">
        <f>(J146)^2</f>
        <v>#DIV/0!</v>
      </c>
      <c r="L146" s="52"/>
      <c r="M146" s="52"/>
      <c r="N146" s="165"/>
      <c r="O146" s="165"/>
      <c r="P146" s="52"/>
      <c r="Q146" s="52"/>
      <c r="R146" s="52"/>
      <c r="S146" s="52"/>
      <c r="T146" s="52"/>
      <c r="U146" s="52"/>
      <c r="V146" s="52"/>
      <c r="W146" s="52"/>
    </row>
    <row r="147" spans="1:23" ht="12.75">
      <c r="A147" s="33" t="s">
        <v>244</v>
      </c>
      <c r="B147" s="34" t="s">
        <v>211</v>
      </c>
      <c r="C147" s="167"/>
      <c r="D147" s="85"/>
      <c r="E147" s="91"/>
      <c r="F147" s="97"/>
      <c r="G147" s="98"/>
      <c r="H147" s="36"/>
      <c r="I147" s="97"/>
      <c r="J147" s="98"/>
      <c r="K147" s="36"/>
      <c r="L147" s="52"/>
      <c r="M147" s="52"/>
      <c r="N147" s="165"/>
      <c r="O147" s="165"/>
      <c r="P147" s="52"/>
      <c r="Q147" s="52"/>
      <c r="R147" s="52"/>
      <c r="S147" s="52"/>
      <c r="T147" s="52"/>
      <c r="U147" s="52"/>
      <c r="V147" s="52"/>
      <c r="W147" s="52"/>
    </row>
    <row r="148" spans="1:23" ht="12.75">
      <c r="A148" s="33"/>
      <c r="B148" s="34" t="s">
        <v>4</v>
      </c>
      <c r="C148" s="167"/>
      <c r="D148" s="85"/>
      <c r="E148" s="91"/>
      <c r="F148" s="97"/>
      <c r="G148" s="98"/>
      <c r="H148" s="36"/>
      <c r="I148" s="97"/>
      <c r="J148" s="98"/>
      <c r="K148" s="36"/>
      <c r="L148" s="52"/>
      <c r="M148" s="52"/>
      <c r="N148" s="165"/>
      <c r="O148" s="165"/>
      <c r="P148" s="52"/>
      <c r="Q148" s="52"/>
      <c r="R148" s="52"/>
      <c r="S148" s="52"/>
      <c r="T148" s="52"/>
      <c r="U148" s="52"/>
      <c r="V148" s="52"/>
      <c r="W148" s="52"/>
    </row>
    <row r="149" spans="1:23" ht="12.75">
      <c r="A149" s="33"/>
      <c r="B149" s="34" t="s">
        <v>163</v>
      </c>
      <c r="C149" s="167">
        <v>3.897</v>
      </c>
      <c r="D149" s="80"/>
      <c r="E149" s="91" t="e">
        <f>AVERAGE(D147:D148)</f>
        <v>#DIV/0!</v>
      </c>
      <c r="F149" s="97" t="e">
        <f>($R$5-$E149)</f>
        <v>#DIV/0!</v>
      </c>
      <c r="G149" s="98" t="e">
        <f>(F149-$C149)</f>
        <v>#DIV/0!</v>
      </c>
      <c r="H149" s="36" t="e">
        <f>(G149)^2</f>
        <v>#DIV/0!</v>
      </c>
      <c r="I149" s="97" t="e">
        <f>($R$5-$E149)/-$R$4</f>
        <v>#DIV/0!</v>
      </c>
      <c r="J149" s="98" t="e">
        <f>(I149-$C149)</f>
        <v>#DIV/0!</v>
      </c>
      <c r="K149" s="36" t="e">
        <f>(J149)^2</f>
        <v>#DIV/0!</v>
      </c>
      <c r="L149" s="52"/>
      <c r="M149" s="52"/>
      <c r="N149" s="165"/>
      <c r="O149" s="165"/>
      <c r="P149" s="52"/>
      <c r="Q149" s="52"/>
      <c r="R149" s="52"/>
      <c r="S149" s="52"/>
      <c r="T149" s="52"/>
      <c r="U149" s="52"/>
      <c r="V149" s="52"/>
      <c r="W149" s="52"/>
    </row>
    <row r="150" spans="1:23" ht="12.75">
      <c r="A150" s="33"/>
      <c r="B150" s="34" t="s">
        <v>2</v>
      </c>
      <c r="C150" s="167">
        <v>4.877</v>
      </c>
      <c r="D150" s="85"/>
      <c r="E150" s="91">
        <f>D150</f>
        <v>0</v>
      </c>
      <c r="F150" s="97">
        <f>($R$5-$E150)</f>
        <v>0</v>
      </c>
      <c r="G150" s="98">
        <f>(F150-$C150)</f>
        <v>-4.877</v>
      </c>
      <c r="H150" s="36">
        <f>(G150)^2</f>
        <v>23.785128999999998</v>
      </c>
      <c r="I150" s="97" t="e">
        <f>($R$5-$E150)/-$R$4</f>
        <v>#DIV/0!</v>
      </c>
      <c r="J150" s="98" t="e">
        <f>(I150-$C150)</f>
        <v>#DIV/0!</v>
      </c>
      <c r="K150" s="36" t="e">
        <f>(J150)^2</f>
        <v>#DIV/0!</v>
      </c>
      <c r="L150" s="52"/>
      <c r="M150" s="52"/>
      <c r="N150" s="165"/>
      <c r="O150" s="165"/>
      <c r="P150" s="52"/>
      <c r="Q150" s="52"/>
      <c r="R150" s="52"/>
      <c r="S150" s="52"/>
      <c r="T150" s="52"/>
      <c r="U150" s="52"/>
      <c r="V150" s="52"/>
      <c r="W150" s="52"/>
    </row>
    <row r="151" spans="1:23" ht="12.75">
      <c r="A151" s="38"/>
      <c r="B151" s="39" t="s">
        <v>22</v>
      </c>
      <c r="C151" s="168">
        <v>4.494</v>
      </c>
      <c r="D151" s="81"/>
      <c r="E151" s="92">
        <f>D151</f>
        <v>0</v>
      </c>
      <c r="F151" s="99">
        <f>($R$5-$E151)</f>
        <v>0</v>
      </c>
      <c r="G151" s="100">
        <f>(F151-$C151)</f>
        <v>-4.494</v>
      </c>
      <c r="H151" s="41">
        <f>(G151)^2</f>
        <v>20.196036</v>
      </c>
      <c r="I151" s="99" t="e">
        <f>($R$5-$E151)/-$R$4</f>
        <v>#DIV/0!</v>
      </c>
      <c r="J151" s="100" t="e">
        <f>(I151-$C151)</f>
        <v>#DIV/0!</v>
      </c>
      <c r="K151" s="41" t="e">
        <f>(J151)^2</f>
        <v>#DIV/0!</v>
      </c>
      <c r="L151" s="52"/>
      <c r="M151" s="52"/>
      <c r="N151" s="165"/>
      <c r="O151" s="165"/>
      <c r="P151" s="52"/>
      <c r="Q151" s="52"/>
      <c r="R151" s="52"/>
      <c r="S151" s="52"/>
      <c r="T151" s="52"/>
      <c r="U151" s="52"/>
      <c r="V151" s="52"/>
      <c r="W151" s="52"/>
    </row>
    <row r="152" spans="1:23" ht="12.75">
      <c r="A152" s="33" t="s">
        <v>245</v>
      </c>
      <c r="B152" s="34" t="s">
        <v>211</v>
      </c>
      <c r="C152" s="167"/>
      <c r="D152" s="85"/>
      <c r="E152" s="91"/>
      <c r="F152" s="97"/>
      <c r="G152" s="98"/>
      <c r="H152" s="36"/>
      <c r="I152" s="97"/>
      <c r="J152" s="98"/>
      <c r="K152" s="36"/>
      <c r="L152" s="52"/>
      <c r="M152" s="52"/>
      <c r="N152" s="165"/>
      <c r="O152" s="165"/>
      <c r="P152" s="52"/>
      <c r="Q152" s="52"/>
      <c r="R152" s="52"/>
      <c r="S152" s="52"/>
      <c r="T152" s="52"/>
      <c r="U152" s="52"/>
      <c r="V152" s="52"/>
      <c r="W152" s="52"/>
    </row>
    <row r="153" spans="1:23" ht="12.75">
      <c r="A153" s="33"/>
      <c r="B153" s="34" t="s">
        <v>4</v>
      </c>
      <c r="C153" s="167"/>
      <c r="D153" s="85"/>
      <c r="E153" s="91"/>
      <c r="F153" s="97"/>
      <c r="G153" s="98"/>
      <c r="H153" s="36"/>
      <c r="I153" s="97"/>
      <c r="J153" s="98"/>
      <c r="K153" s="36"/>
      <c r="L153" s="52"/>
      <c r="M153" s="52"/>
      <c r="N153" s="165"/>
      <c r="O153" s="165"/>
      <c r="P153" s="52"/>
      <c r="Q153" s="52"/>
      <c r="R153" s="52"/>
      <c r="S153" s="52"/>
      <c r="T153" s="52"/>
      <c r="U153" s="52"/>
      <c r="V153" s="52"/>
      <c r="W153" s="52"/>
    </row>
    <row r="154" spans="1:23" ht="12.75">
      <c r="A154" s="33"/>
      <c r="B154" s="34" t="s">
        <v>2</v>
      </c>
      <c r="C154" s="167"/>
      <c r="D154" s="85"/>
      <c r="E154" s="91"/>
      <c r="F154" s="97"/>
      <c r="G154" s="98"/>
      <c r="H154" s="36"/>
      <c r="I154" s="97"/>
      <c r="J154" s="98"/>
      <c r="K154" s="36"/>
      <c r="L154" s="52"/>
      <c r="M154" s="52"/>
      <c r="N154" s="165"/>
      <c r="O154" s="165"/>
      <c r="P154" s="52"/>
      <c r="Q154" s="52"/>
      <c r="R154" s="52"/>
      <c r="S154" s="52"/>
      <c r="T154" s="52"/>
      <c r="U154" s="52"/>
      <c r="V154" s="52"/>
      <c r="W154" s="52"/>
    </row>
    <row r="155" spans="1:23" ht="12.75">
      <c r="A155" s="33"/>
      <c r="B155" s="34" t="s">
        <v>22</v>
      </c>
      <c r="C155" s="167"/>
      <c r="D155" s="85"/>
      <c r="E155" s="91"/>
      <c r="F155" s="97"/>
      <c r="G155" s="98"/>
      <c r="H155" s="36"/>
      <c r="I155" s="97"/>
      <c r="J155" s="98"/>
      <c r="K155" s="36"/>
      <c r="L155" s="52"/>
      <c r="M155" s="52"/>
      <c r="N155" s="165"/>
      <c r="O155" s="165"/>
      <c r="P155" s="52"/>
      <c r="Q155" s="52"/>
      <c r="R155" s="52"/>
      <c r="S155" s="52"/>
      <c r="T155" s="52"/>
      <c r="U155" s="52"/>
      <c r="V155" s="52"/>
      <c r="W155" s="52"/>
    </row>
    <row r="156" spans="1:23" ht="12.75">
      <c r="A156" s="33"/>
      <c r="B156" s="34" t="s">
        <v>24</v>
      </c>
      <c r="C156" s="167"/>
      <c r="D156" s="85"/>
      <c r="E156" s="91"/>
      <c r="F156" s="97"/>
      <c r="G156" s="98"/>
      <c r="H156" s="36"/>
      <c r="I156" s="97"/>
      <c r="J156" s="98"/>
      <c r="K156" s="36"/>
      <c r="L156" s="52"/>
      <c r="M156" s="52"/>
      <c r="N156" s="165"/>
      <c r="O156" s="165"/>
      <c r="P156" s="52"/>
      <c r="Q156" s="52"/>
      <c r="R156" s="52"/>
      <c r="S156" s="52"/>
      <c r="T156" s="52"/>
      <c r="U156" s="52"/>
      <c r="V156" s="52"/>
      <c r="W156" s="52"/>
    </row>
    <row r="157" spans="1:23" ht="12.75">
      <c r="A157" s="33"/>
      <c r="B157" s="34" t="s">
        <v>37</v>
      </c>
      <c r="C157" s="167"/>
      <c r="D157" s="85"/>
      <c r="E157" s="91"/>
      <c r="F157" s="97"/>
      <c r="G157" s="98"/>
      <c r="H157" s="36"/>
      <c r="I157" s="97"/>
      <c r="J157" s="98"/>
      <c r="K157" s="36"/>
      <c r="L157" s="52"/>
      <c r="M157" s="52"/>
      <c r="N157" s="165"/>
      <c r="O157" s="165"/>
      <c r="P157" s="52"/>
      <c r="Q157" s="52"/>
      <c r="R157" s="52"/>
      <c r="S157" s="52"/>
      <c r="T157" s="52"/>
      <c r="U157" s="52"/>
      <c r="V157" s="52"/>
      <c r="W157" s="52"/>
    </row>
    <row r="158" spans="1:23" ht="12.75">
      <c r="A158" s="33"/>
      <c r="B158" s="34" t="s">
        <v>38</v>
      </c>
      <c r="C158" s="167"/>
      <c r="D158" s="85"/>
      <c r="E158" s="91"/>
      <c r="F158" s="97"/>
      <c r="G158" s="98"/>
      <c r="H158" s="36"/>
      <c r="I158" s="97"/>
      <c r="J158" s="98"/>
      <c r="K158" s="36"/>
      <c r="L158" s="52"/>
      <c r="M158" s="52"/>
      <c r="N158" s="165"/>
      <c r="O158" s="165"/>
      <c r="P158" s="52"/>
      <c r="Q158" s="52"/>
      <c r="R158" s="52"/>
      <c r="S158" s="52"/>
      <c r="T158" s="52"/>
      <c r="U158" s="52"/>
      <c r="V158" s="52"/>
      <c r="W158" s="52"/>
    </row>
    <row r="159" spans="1:23" ht="12.75">
      <c r="A159" s="33"/>
      <c r="B159" s="34" t="s">
        <v>44</v>
      </c>
      <c r="C159" s="167"/>
      <c r="D159" s="85"/>
      <c r="E159" s="91"/>
      <c r="F159" s="97"/>
      <c r="G159" s="98"/>
      <c r="H159" s="36"/>
      <c r="I159" s="97"/>
      <c r="J159" s="98"/>
      <c r="K159" s="36"/>
      <c r="L159" s="52"/>
      <c r="M159" s="52"/>
      <c r="N159" s="165"/>
      <c r="O159" s="165"/>
      <c r="P159" s="52"/>
      <c r="Q159" s="52"/>
      <c r="R159" s="52"/>
      <c r="S159" s="52"/>
      <c r="T159" s="52"/>
      <c r="U159" s="52"/>
      <c r="V159" s="52"/>
      <c r="W159" s="52"/>
    </row>
    <row r="160" spans="1:23" ht="12.75">
      <c r="A160" s="33"/>
      <c r="B160" s="34" t="s">
        <v>45</v>
      </c>
      <c r="C160" s="167"/>
      <c r="D160" s="85"/>
      <c r="E160" s="91"/>
      <c r="F160" s="97"/>
      <c r="G160" s="98"/>
      <c r="H160" s="36"/>
      <c r="I160" s="97"/>
      <c r="J160" s="98"/>
      <c r="K160" s="36"/>
      <c r="L160" s="52"/>
      <c r="M160" s="52"/>
      <c r="N160" s="165"/>
      <c r="O160" s="165"/>
      <c r="P160" s="52"/>
      <c r="Q160" s="52"/>
      <c r="R160" s="52"/>
      <c r="S160" s="52"/>
      <c r="T160" s="52"/>
      <c r="U160" s="52"/>
      <c r="V160" s="52"/>
      <c r="W160" s="52"/>
    </row>
    <row r="161" spans="1:23" ht="12.75">
      <c r="A161" s="33"/>
      <c r="B161" s="34" t="s">
        <v>174</v>
      </c>
      <c r="C161" s="167">
        <v>1.08</v>
      </c>
      <c r="D161" s="80"/>
      <c r="E161" s="91" t="e">
        <f>AVERAGE(D152:D160)</f>
        <v>#DIV/0!</v>
      </c>
      <c r="F161" s="97" t="e">
        <f>($R$5-$E161)</f>
        <v>#DIV/0!</v>
      </c>
      <c r="G161" s="98" t="e">
        <f>(F161-$C161)</f>
        <v>#DIV/0!</v>
      </c>
      <c r="H161" s="36" t="e">
        <f>(G161)^2</f>
        <v>#DIV/0!</v>
      </c>
      <c r="I161" s="97" t="e">
        <f>($R$5-$E161)/-$R$4</f>
        <v>#DIV/0!</v>
      </c>
      <c r="J161" s="98" t="e">
        <f>(I161-$C161)</f>
        <v>#DIV/0!</v>
      </c>
      <c r="K161" s="36" t="e">
        <f>(J161)^2</f>
        <v>#DIV/0!</v>
      </c>
      <c r="L161" s="52"/>
      <c r="M161" s="52"/>
      <c r="N161" s="165"/>
      <c r="O161" s="165"/>
      <c r="P161" s="52"/>
      <c r="Q161" s="52"/>
      <c r="R161" s="52"/>
      <c r="S161" s="52"/>
      <c r="T161" s="52"/>
      <c r="U161" s="52"/>
      <c r="V161" s="52"/>
      <c r="W161" s="52"/>
    </row>
    <row r="162" spans="1:23" ht="12.75">
      <c r="A162" s="38"/>
      <c r="B162" s="39" t="s">
        <v>81</v>
      </c>
      <c r="C162" s="168">
        <v>9.48</v>
      </c>
      <c r="D162" s="81"/>
      <c r="E162" s="92">
        <f>D162</f>
        <v>0</v>
      </c>
      <c r="F162" s="99">
        <f>($R$5-$E162)</f>
        <v>0</v>
      </c>
      <c r="G162" s="100">
        <f>(F162-$C162)</f>
        <v>-9.48</v>
      </c>
      <c r="H162" s="41">
        <f>(G162)^2</f>
        <v>89.8704</v>
      </c>
      <c r="I162" s="99" t="e">
        <f>($R$5-$E162)/-$R$4</f>
        <v>#DIV/0!</v>
      </c>
      <c r="J162" s="100" t="e">
        <f>(I162-$C162)</f>
        <v>#DIV/0!</v>
      </c>
      <c r="K162" s="41" t="e">
        <f>(J162)^2</f>
        <v>#DIV/0!</v>
      </c>
      <c r="L162" s="52"/>
      <c r="M162" s="52"/>
      <c r="N162" s="165"/>
      <c r="O162" s="165"/>
      <c r="P162" s="52"/>
      <c r="Q162" s="52"/>
      <c r="R162" s="52"/>
      <c r="S162" s="52"/>
      <c r="T162" s="52"/>
      <c r="U162" s="52"/>
      <c r="V162" s="52"/>
      <c r="W162" s="52"/>
    </row>
    <row r="163" spans="1:23" ht="12.75">
      <c r="A163" s="33" t="s">
        <v>246</v>
      </c>
      <c r="B163" s="34" t="s">
        <v>209</v>
      </c>
      <c r="C163" s="167"/>
      <c r="D163" s="85"/>
      <c r="E163" s="91"/>
      <c r="F163" s="97"/>
      <c r="G163" s="98"/>
      <c r="H163" s="36"/>
      <c r="I163" s="97"/>
      <c r="J163" s="98"/>
      <c r="K163" s="36"/>
      <c r="L163" s="52"/>
      <c r="M163" s="52"/>
      <c r="N163" s="165"/>
      <c r="O163" s="165"/>
      <c r="P163" s="52"/>
      <c r="Q163" s="52"/>
      <c r="R163" s="52"/>
      <c r="S163" s="52"/>
      <c r="T163" s="52"/>
      <c r="U163" s="52"/>
      <c r="V163" s="52"/>
      <c r="W163" s="52"/>
    </row>
    <row r="164" spans="1:23" ht="12.75">
      <c r="A164" s="33"/>
      <c r="B164" s="34" t="s">
        <v>211</v>
      </c>
      <c r="C164" s="167"/>
      <c r="D164" s="85"/>
      <c r="E164" s="91"/>
      <c r="F164" s="97"/>
      <c r="G164" s="98"/>
      <c r="H164" s="36"/>
      <c r="I164" s="97"/>
      <c r="J164" s="98"/>
      <c r="K164" s="36"/>
      <c r="L164" s="52"/>
      <c r="M164" s="52"/>
      <c r="N164" s="165"/>
      <c r="O164" s="165"/>
      <c r="P164" s="52"/>
      <c r="Q164" s="52"/>
      <c r="R164" s="52"/>
      <c r="S164" s="52"/>
      <c r="T164" s="52"/>
      <c r="U164" s="52"/>
      <c r="V164" s="52"/>
      <c r="W164" s="52"/>
    </row>
    <row r="165" spans="1:23" ht="12.75">
      <c r="A165" s="33"/>
      <c r="B165" s="34" t="s">
        <v>133</v>
      </c>
      <c r="C165" s="167">
        <v>4.99</v>
      </c>
      <c r="D165" s="80"/>
      <c r="E165" s="91" t="e">
        <f>AVERAGE(D163:D164)</f>
        <v>#DIV/0!</v>
      </c>
      <c r="F165" s="97" t="e">
        <f>($R$5-$E165)</f>
        <v>#DIV/0!</v>
      </c>
      <c r="G165" s="98" t="e">
        <f>(F165-$C165)</f>
        <v>#DIV/0!</v>
      </c>
      <c r="H165" s="36" t="e">
        <f>(G165)^2</f>
        <v>#DIV/0!</v>
      </c>
      <c r="I165" s="97" t="e">
        <f>($R$5-$E165)/-$R$4</f>
        <v>#DIV/0!</v>
      </c>
      <c r="J165" s="98" t="e">
        <f>(I165-$C165)</f>
        <v>#DIV/0!</v>
      </c>
      <c r="K165" s="36" t="e">
        <f>(J165)^2</f>
        <v>#DIV/0!</v>
      </c>
      <c r="L165" s="52"/>
      <c r="M165" s="52"/>
      <c r="N165" s="165"/>
      <c r="O165" s="165"/>
      <c r="P165" s="52"/>
      <c r="Q165" s="52"/>
      <c r="R165" s="52"/>
      <c r="S165" s="52"/>
      <c r="T165" s="52"/>
      <c r="U165" s="52"/>
      <c r="V165" s="52"/>
      <c r="W165" s="52"/>
    </row>
    <row r="166" spans="1:23" ht="12.75">
      <c r="A166" s="33"/>
      <c r="B166" s="34" t="s">
        <v>4</v>
      </c>
      <c r="C166" s="167">
        <v>6.44</v>
      </c>
      <c r="D166" s="85"/>
      <c r="E166" s="91">
        <f>D166</f>
        <v>0</v>
      </c>
      <c r="F166" s="97">
        <f>($R$5-$E166)</f>
        <v>0</v>
      </c>
      <c r="G166" s="98">
        <f>(F166-$C166)</f>
        <v>-6.44</v>
      </c>
      <c r="H166" s="36">
        <f>(G166)^2</f>
        <v>41.473600000000005</v>
      </c>
      <c r="I166" s="97" t="e">
        <f>($R$5-$E166)/-$R$4</f>
        <v>#DIV/0!</v>
      </c>
      <c r="J166" s="98" t="e">
        <f>(I166-$C166)</f>
        <v>#DIV/0!</v>
      </c>
      <c r="K166" s="36" t="e">
        <f>(J166)^2</f>
        <v>#DIV/0!</v>
      </c>
      <c r="L166" s="52"/>
      <c r="M166" s="52"/>
      <c r="N166" s="165"/>
      <c r="O166" s="165"/>
      <c r="P166" s="52"/>
      <c r="Q166" s="52"/>
      <c r="R166" s="52"/>
      <c r="S166" s="52"/>
      <c r="T166" s="52"/>
      <c r="U166" s="52"/>
      <c r="V166" s="52"/>
      <c r="W166" s="52"/>
    </row>
    <row r="167" spans="1:23" ht="12.75">
      <c r="A167" s="33"/>
      <c r="B167" s="34" t="s">
        <v>2</v>
      </c>
      <c r="C167" s="167">
        <v>5.19</v>
      </c>
      <c r="D167" s="85"/>
      <c r="E167" s="91">
        <f>D167</f>
        <v>0</v>
      </c>
      <c r="F167" s="97">
        <f>($R$5-$E167)</f>
        <v>0</v>
      </c>
      <c r="G167" s="98">
        <f>(F167-$C167)</f>
        <v>-5.19</v>
      </c>
      <c r="H167" s="36">
        <f>(G167)^2</f>
        <v>26.936100000000003</v>
      </c>
      <c r="I167" s="97" t="e">
        <f>($R$5-$E167)/-$R$4</f>
        <v>#DIV/0!</v>
      </c>
      <c r="J167" s="98" t="e">
        <f>(I167-$C167)</f>
        <v>#DIV/0!</v>
      </c>
      <c r="K167" s="36" t="e">
        <f>(J167)^2</f>
        <v>#DIV/0!</v>
      </c>
      <c r="L167" s="52"/>
      <c r="M167" s="52"/>
      <c r="N167" s="165"/>
      <c r="O167" s="165"/>
      <c r="P167" s="52"/>
      <c r="Q167" s="52"/>
      <c r="R167" s="52"/>
      <c r="S167" s="52"/>
      <c r="T167" s="52"/>
      <c r="U167" s="52"/>
      <c r="V167" s="52"/>
      <c r="W167" s="52"/>
    </row>
    <row r="168" spans="1:23" ht="12.75">
      <c r="A168" s="33"/>
      <c r="B168" s="34" t="s">
        <v>22</v>
      </c>
      <c r="C168" s="167">
        <v>5.06</v>
      </c>
      <c r="D168" s="85"/>
      <c r="E168" s="91">
        <f>D168</f>
        <v>0</v>
      </c>
      <c r="F168" s="97">
        <f>($R$5-$E168)</f>
        <v>0</v>
      </c>
      <c r="G168" s="98">
        <f>(F168-$C168)</f>
        <v>-5.06</v>
      </c>
      <c r="H168" s="36">
        <f>(G168)^2</f>
        <v>25.603599999999997</v>
      </c>
      <c r="I168" s="97" t="e">
        <f>($R$5-$E168)/-$R$4</f>
        <v>#DIV/0!</v>
      </c>
      <c r="J168" s="98" t="e">
        <f>(I168-$C168)</f>
        <v>#DIV/0!</v>
      </c>
      <c r="K168" s="36" t="e">
        <f>(J168)^2</f>
        <v>#DIV/0!</v>
      </c>
      <c r="L168" s="52"/>
      <c r="M168" s="52"/>
      <c r="N168" s="165"/>
      <c r="O168" s="165"/>
      <c r="P168" s="52"/>
      <c r="Q168" s="52"/>
      <c r="R168" s="52"/>
      <c r="S168" s="52"/>
      <c r="T168" s="52"/>
      <c r="U168" s="52"/>
      <c r="V168" s="52"/>
      <c r="W168" s="52"/>
    </row>
    <row r="169" spans="1:23" ht="12.75">
      <c r="A169" s="33"/>
      <c r="B169" s="34" t="s">
        <v>24</v>
      </c>
      <c r="C169" s="167"/>
      <c r="D169" s="85"/>
      <c r="E169" s="91"/>
      <c r="F169" s="97"/>
      <c r="G169" s="98"/>
      <c r="H169" s="36"/>
      <c r="I169" s="97"/>
      <c r="J169" s="98"/>
      <c r="K169" s="36"/>
      <c r="L169" s="52"/>
      <c r="M169" s="52"/>
      <c r="N169" s="165"/>
      <c r="O169" s="165"/>
      <c r="P169" s="52"/>
      <c r="Q169" s="52"/>
      <c r="R169" s="52"/>
      <c r="S169" s="52"/>
      <c r="T169" s="52"/>
      <c r="U169" s="52"/>
      <c r="V169" s="52"/>
      <c r="W169" s="52"/>
    </row>
    <row r="170" spans="1:23" ht="12.75">
      <c r="A170" s="33"/>
      <c r="B170" s="34" t="s">
        <v>37</v>
      </c>
      <c r="C170" s="167"/>
      <c r="D170" s="85"/>
      <c r="E170" s="91"/>
      <c r="F170" s="97"/>
      <c r="G170" s="98"/>
      <c r="H170" s="36"/>
      <c r="I170" s="97"/>
      <c r="J170" s="98"/>
      <c r="K170" s="36"/>
      <c r="L170" s="52"/>
      <c r="M170" s="52"/>
      <c r="N170" s="165"/>
      <c r="O170" s="165"/>
      <c r="P170" s="52"/>
      <c r="Q170" s="52"/>
      <c r="R170" s="52"/>
      <c r="S170" s="52"/>
      <c r="T170" s="52"/>
      <c r="U170" s="52"/>
      <c r="V170" s="52"/>
      <c r="W170" s="52"/>
    </row>
    <row r="171" spans="1:23" ht="12.75">
      <c r="A171" s="33"/>
      <c r="B171" s="34" t="s">
        <v>38</v>
      </c>
      <c r="C171" s="167"/>
      <c r="D171" s="85"/>
      <c r="E171" s="91"/>
      <c r="F171" s="97"/>
      <c r="G171" s="98"/>
      <c r="H171" s="36"/>
      <c r="I171" s="97"/>
      <c r="J171" s="98"/>
      <c r="K171" s="36"/>
      <c r="L171" s="52"/>
      <c r="M171" s="52"/>
      <c r="N171" s="165"/>
      <c r="O171" s="165"/>
      <c r="P171" s="52"/>
      <c r="Q171" s="52"/>
      <c r="R171" s="52"/>
      <c r="S171" s="52"/>
      <c r="T171" s="52"/>
      <c r="U171" s="52"/>
      <c r="V171" s="52"/>
      <c r="W171" s="52"/>
    </row>
    <row r="172" spans="1:23" ht="12.75">
      <c r="A172" s="38"/>
      <c r="B172" s="39" t="s">
        <v>247</v>
      </c>
      <c r="C172" s="168">
        <v>1.85</v>
      </c>
      <c r="D172" s="86"/>
      <c r="E172" s="92" t="e">
        <f>AVERAGE(D169:D171)</f>
        <v>#DIV/0!</v>
      </c>
      <c r="F172" s="170" t="e">
        <f>($R$5-$E172)</f>
        <v>#DIV/0!</v>
      </c>
      <c r="G172" s="100" t="e">
        <f>(F172-$C172)</f>
        <v>#DIV/0!</v>
      </c>
      <c r="H172" s="41" t="e">
        <f>(G172)^2</f>
        <v>#DIV/0!</v>
      </c>
      <c r="I172" s="99" t="e">
        <f>($R$5-$E172)/-$R$4</f>
        <v>#DIV/0!</v>
      </c>
      <c r="J172" s="100" t="e">
        <f>(I172-$C172)</f>
        <v>#DIV/0!</v>
      </c>
      <c r="K172" s="41" t="e">
        <f>(J172)^2</f>
        <v>#DIV/0!</v>
      </c>
      <c r="L172" s="52"/>
      <c r="M172" s="52"/>
      <c r="N172" s="165"/>
      <c r="O172" s="165"/>
      <c r="P172" s="52"/>
      <c r="Q172" s="52"/>
      <c r="R172" s="52"/>
      <c r="S172" s="52"/>
      <c r="T172" s="52"/>
      <c r="U172" s="52"/>
      <c r="V172" s="52"/>
      <c r="W172" s="52"/>
    </row>
    <row r="173" spans="1:23" ht="12.75">
      <c r="A173" s="33" t="s">
        <v>248</v>
      </c>
      <c r="B173" s="34" t="s">
        <v>211</v>
      </c>
      <c r="C173" s="167"/>
      <c r="D173" s="85"/>
      <c r="E173" s="91"/>
      <c r="F173" s="97"/>
      <c r="G173" s="98"/>
      <c r="H173" s="36"/>
      <c r="I173" s="97"/>
      <c r="J173" s="98"/>
      <c r="K173" s="36"/>
      <c r="L173" s="52"/>
      <c r="M173" s="52"/>
      <c r="N173" s="165"/>
      <c r="O173" s="165"/>
      <c r="P173" s="52"/>
      <c r="Q173" s="52"/>
      <c r="R173" s="52"/>
      <c r="S173" s="52"/>
      <c r="T173" s="52"/>
      <c r="U173" s="52"/>
      <c r="V173" s="52"/>
      <c r="W173" s="52"/>
    </row>
    <row r="174" spans="1:23" ht="12.75">
      <c r="A174" s="33"/>
      <c r="B174" s="34" t="s">
        <v>4</v>
      </c>
      <c r="C174" s="167"/>
      <c r="D174" s="85"/>
      <c r="E174" s="91"/>
      <c r="F174" s="97"/>
      <c r="G174" s="98"/>
      <c r="H174" s="36"/>
      <c r="I174" s="97"/>
      <c r="J174" s="98"/>
      <c r="K174" s="36"/>
      <c r="L174" s="52"/>
      <c r="M174" s="52"/>
      <c r="N174" s="165"/>
      <c r="O174" s="165"/>
      <c r="P174" s="52"/>
      <c r="Q174" s="52"/>
      <c r="R174" s="52"/>
      <c r="S174" s="52"/>
      <c r="T174" s="52"/>
      <c r="U174" s="52"/>
      <c r="V174" s="52"/>
      <c r="W174" s="52"/>
    </row>
    <row r="175" spans="1:23" ht="12.75">
      <c r="A175" s="33"/>
      <c r="B175" s="34" t="s">
        <v>2</v>
      </c>
      <c r="C175" s="167"/>
      <c r="D175" s="85"/>
      <c r="E175" s="91"/>
      <c r="F175" s="97"/>
      <c r="G175" s="98"/>
      <c r="H175" s="36"/>
      <c r="I175" s="97"/>
      <c r="J175" s="98"/>
      <c r="K175" s="36"/>
      <c r="L175" s="52"/>
      <c r="M175" s="52"/>
      <c r="N175" s="165"/>
      <c r="O175" s="165"/>
      <c r="P175" s="52"/>
      <c r="Q175" s="52"/>
      <c r="R175" s="52"/>
      <c r="S175" s="52"/>
      <c r="T175" s="52"/>
      <c r="U175" s="52"/>
      <c r="V175" s="52"/>
      <c r="W175" s="52"/>
    </row>
    <row r="176" spans="1:23" ht="12.75">
      <c r="A176" s="33"/>
      <c r="B176" s="34" t="s">
        <v>22</v>
      </c>
      <c r="C176" s="167"/>
      <c r="D176" s="85"/>
      <c r="E176" s="91"/>
      <c r="F176" s="97"/>
      <c r="G176" s="98"/>
      <c r="H176" s="36"/>
      <c r="I176" s="97"/>
      <c r="J176" s="98"/>
      <c r="K176" s="36"/>
      <c r="L176" s="52"/>
      <c r="M176" s="52"/>
      <c r="N176" s="165"/>
      <c r="O176" s="165"/>
      <c r="P176" s="52"/>
      <c r="Q176" s="52"/>
      <c r="R176" s="52"/>
      <c r="S176" s="52"/>
      <c r="T176" s="52"/>
      <c r="U176" s="52"/>
      <c r="V176" s="52"/>
      <c r="W176" s="52"/>
    </row>
    <row r="177" spans="1:23" ht="12.75">
      <c r="A177" s="33"/>
      <c r="B177" s="34" t="s">
        <v>24</v>
      </c>
      <c r="C177" s="167"/>
      <c r="D177" s="85"/>
      <c r="E177" s="91"/>
      <c r="F177" s="97"/>
      <c r="G177" s="98"/>
      <c r="H177" s="36"/>
      <c r="I177" s="97"/>
      <c r="J177" s="98"/>
      <c r="K177" s="36"/>
      <c r="L177" s="52"/>
      <c r="M177" s="52"/>
      <c r="N177" s="165"/>
      <c r="O177" s="165"/>
      <c r="P177" s="52"/>
      <c r="Q177" s="52"/>
      <c r="R177" s="52"/>
      <c r="S177" s="52"/>
      <c r="T177" s="52"/>
      <c r="U177" s="52"/>
      <c r="V177" s="52"/>
      <c r="W177" s="52"/>
    </row>
    <row r="178" spans="1:23" ht="12.75">
      <c r="A178" s="33"/>
      <c r="B178" s="34" t="s">
        <v>37</v>
      </c>
      <c r="C178" s="167"/>
      <c r="D178" s="85"/>
      <c r="E178" s="91"/>
      <c r="F178" s="97"/>
      <c r="G178" s="98"/>
      <c r="H178" s="36"/>
      <c r="I178" s="97"/>
      <c r="J178" s="98"/>
      <c r="K178" s="36"/>
      <c r="L178" s="52"/>
      <c r="M178" s="52"/>
      <c r="N178" s="165"/>
      <c r="O178" s="165"/>
      <c r="P178" s="52"/>
      <c r="Q178" s="52"/>
      <c r="R178" s="52"/>
      <c r="S178" s="52"/>
      <c r="T178" s="52"/>
      <c r="U178" s="52"/>
      <c r="V178" s="52"/>
      <c r="W178" s="52"/>
    </row>
    <row r="179" spans="1:23" ht="12.75">
      <c r="A179" s="33"/>
      <c r="B179" s="34" t="s">
        <v>38</v>
      </c>
      <c r="C179" s="167"/>
      <c r="D179" s="85"/>
      <c r="E179" s="91"/>
      <c r="F179" s="97"/>
      <c r="G179" s="98"/>
      <c r="H179" s="36"/>
      <c r="I179" s="97"/>
      <c r="J179" s="98"/>
      <c r="K179" s="36"/>
      <c r="L179" s="52"/>
      <c r="M179" s="52"/>
      <c r="N179" s="165"/>
      <c r="O179" s="165"/>
      <c r="P179" s="52"/>
      <c r="Q179" s="52"/>
      <c r="R179" s="52"/>
      <c r="S179" s="52"/>
      <c r="T179" s="52"/>
      <c r="U179" s="52"/>
      <c r="V179" s="52"/>
      <c r="W179" s="52"/>
    </row>
    <row r="180" spans="1:23" ht="12.75">
      <c r="A180" s="33"/>
      <c r="B180" s="34" t="s">
        <v>44</v>
      </c>
      <c r="C180" s="167"/>
      <c r="D180" s="85"/>
      <c r="E180" s="91"/>
      <c r="F180" s="97"/>
      <c r="G180" s="98"/>
      <c r="H180" s="36"/>
      <c r="I180" s="97"/>
      <c r="J180" s="98"/>
      <c r="K180" s="36"/>
      <c r="L180" s="52"/>
      <c r="M180" s="52"/>
      <c r="N180" s="165"/>
      <c r="O180" s="165"/>
      <c r="P180" s="52"/>
      <c r="Q180" s="52"/>
      <c r="R180" s="52"/>
      <c r="S180" s="52"/>
      <c r="T180" s="52"/>
      <c r="U180" s="52"/>
      <c r="V180" s="52"/>
      <c r="W180" s="52"/>
    </row>
    <row r="181" spans="1:23" ht="12.75">
      <c r="A181" s="33"/>
      <c r="B181" s="34" t="s">
        <v>45</v>
      </c>
      <c r="C181" s="167"/>
      <c r="D181" s="85"/>
      <c r="E181" s="91"/>
      <c r="F181" s="97"/>
      <c r="G181" s="98"/>
      <c r="H181" s="36"/>
      <c r="I181" s="97"/>
      <c r="J181" s="98"/>
      <c r="K181" s="36"/>
      <c r="L181" s="52"/>
      <c r="M181" s="52"/>
      <c r="N181" s="165"/>
      <c r="O181" s="165"/>
      <c r="P181" s="52"/>
      <c r="Q181" s="52"/>
      <c r="R181" s="52"/>
      <c r="S181" s="52"/>
      <c r="T181" s="52"/>
      <c r="U181" s="52"/>
      <c r="V181" s="52"/>
      <c r="W181" s="52"/>
    </row>
    <row r="182" spans="1:23" ht="12.75">
      <c r="A182" s="38"/>
      <c r="B182" s="39" t="s">
        <v>174</v>
      </c>
      <c r="C182" s="168">
        <v>1.446</v>
      </c>
      <c r="D182" s="86"/>
      <c r="E182" s="92" t="e">
        <f>AVERAGE(D173:D181)</f>
        <v>#DIV/0!</v>
      </c>
      <c r="F182" s="99" t="e">
        <f>($R$5-$E182)</f>
        <v>#DIV/0!</v>
      </c>
      <c r="G182" s="100" t="e">
        <f>(F182-$C182)</f>
        <v>#DIV/0!</v>
      </c>
      <c r="H182" s="41" t="e">
        <f>(G182)^2</f>
        <v>#DIV/0!</v>
      </c>
      <c r="I182" s="99" t="e">
        <f>($R$5-$E182)/-$R$4</f>
        <v>#DIV/0!</v>
      </c>
      <c r="J182" s="100" t="e">
        <f>(I182-$C182)</f>
        <v>#DIV/0!</v>
      </c>
      <c r="K182" s="41" t="e">
        <f>(J182)^2</f>
        <v>#DIV/0!</v>
      </c>
      <c r="L182" s="52"/>
      <c r="M182" s="52"/>
      <c r="N182" s="165"/>
      <c r="O182" s="165"/>
      <c r="P182" s="52"/>
      <c r="Q182" s="52"/>
      <c r="R182" s="52"/>
      <c r="S182" s="52"/>
      <c r="T182" s="52"/>
      <c r="U182" s="52"/>
      <c r="V182" s="52"/>
      <c r="W182" s="52"/>
    </row>
    <row r="183" spans="1:23" ht="12.75">
      <c r="A183" s="33" t="s">
        <v>249</v>
      </c>
      <c r="B183" s="34" t="s">
        <v>4</v>
      </c>
      <c r="C183" s="167"/>
      <c r="D183" s="85"/>
      <c r="E183" s="91"/>
      <c r="F183" s="97"/>
      <c r="G183" s="98"/>
      <c r="H183" s="36"/>
      <c r="I183" s="97"/>
      <c r="J183" s="98"/>
      <c r="K183" s="36"/>
      <c r="L183" s="52"/>
      <c r="M183" s="52"/>
      <c r="N183" s="165"/>
      <c r="O183" s="165"/>
      <c r="P183" s="52"/>
      <c r="Q183" s="52"/>
      <c r="R183" s="52"/>
      <c r="S183" s="52"/>
      <c r="T183" s="52"/>
      <c r="U183" s="52"/>
      <c r="V183" s="52"/>
      <c r="W183" s="52"/>
    </row>
    <row r="184" spans="1:23" ht="12.75">
      <c r="A184" s="33"/>
      <c r="B184" s="34" t="s">
        <v>2</v>
      </c>
      <c r="C184" s="167"/>
      <c r="D184" s="85"/>
      <c r="E184" s="91"/>
      <c r="F184" s="97"/>
      <c r="G184" s="98"/>
      <c r="H184" s="36"/>
      <c r="I184" s="97"/>
      <c r="J184" s="98"/>
      <c r="K184" s="36"/>
      <c r="L184" s="52"/>
      <c r="M184" s="52"/>
      <c r="N184" s="165"/>
      <c r="O184" s="165"/>
      <c r="P184" s="52"/>
      <c r="Q184" s="52"/>
      <c r="R184" s="52"/>
      <c r="S184" s="52"/>
      <c r="T184" s="52"/>
      <c r="U184" s="52"/>
      <c r="V184" s="52"/>
      <c r="W184" s="52"/>
    </row>
    <row r="185" spans="1:23" ht="12.75">
      <c r="A185" s="33"/>
      <c r="B185" s="34" t="s">
        <v>137</v>
      </c>
      <c r="C185" s="167">
        <v>4.412</v>
      </c>
      <c r="D185" s="80"/>
      <c r="E185" s="91" t="e">
        <f>AVERAGE(D183:D184)</f>
        <v>#DIV/0!</v>
      </c>
      <c r="F185" s="97" t="e">
        <f>($R$5-$E185)</f>
        <v>#DIV/0!</v>
      </c>
      <c r="G185" s="98" t="e">
        <f>(F185-$C185)</f>
        <v>#DIV/0!</v>
      </c>
      <c r="H185" s="36" t="e">
        <f>(G185)^2</f>
        <v>#DIV/0!</v>
      </c>
      <c r="I185" s="97" t="e">
        <f>($R$5-$E185)/-$R$4</f>
        <v>#DIV/0!</v>
      </c>
      <c r="J185" s="98" t="e">
        <f>(I185-$C185)</f>
        <v>#DIV/0!</v>
      </c>
      <c r="K185" s="36" t="e">
        <f>(J185)^2</f>
        <v>#DIV/0!</v>
      </c>
      <c r="L185" s="52"/>
      <c r="M185" s="52"/>
      <c r="N185" s="165"/>
      <c r="O185" s="165"/>
      <c r="P185" s="52"/>
      <c r="Q185" s="52"/>
      <c r="R185" s="52"/>
      <c r="S185" s="52"/>
      <c r="T185" s="52"/>
      <c r="U185" s="52"/>
      <c r="V185" s="52"/>
      <c r="W185" s="52"/>
    </row>
    <row r="186" spans="1:23" ht="12.75">
      <c r="A186" s="33"/>
      <c r="B186" s="34" t="s">
        <v>22</v>
      </c>
      <c r="C186" s="167"/>
      <c r="D186" s="85"/>
      <c r="E186" s="91"/>
      <c r="F186" s="97"/>
      <c r="G186" s="98"/>
      <c r="H186" s="36"/>
      <c r="I186" s="97"/>
      <c r="J186" s="98"/>
      <c r="K186" s="36"/>
      <c r="L186" s="52"/>
      <c r="M186" s="52"/>
      <c r="N186" s="165"/>
      <c r="O186" s="165"/>
      <c r="P186" s="52"/>
      <c r="Q186" s="52"/>
      <c r="R186" s="52"/>
      <c r="S186" s="52"/>
      <c r="T186" s="52"/>
      <c r="U186" s="52"/>
      <c r="V186" s="52"/>
      <c r="W186" s="52"/>
    </row>
    <row r="187" spans="1:23" ht="12.75">
      <c r="A187" s="33"/>
      <c r="B187" s="34" t="s">
        <v>24</v>
      </c>
      <c r="C187" s="167"/>
      <c r="D187" s="85"/>
      <c r="E187" s="91"/>
      <c r="F187" s="97"/>
      <c r="G187" s="98"/>
      <c r="H187" s="36"/>
      <c r="I187" s="97"/>
      <c r="J187" s="98"/>
      <c r="K187" s="36"/>
      <c r="L187" s="52"/>
      <c r="M187" s="52"/>
      <c r="N187" s="165"/>
      <c r="O187" s="165"/>
      <c r="P187" s="52"/>
      <c r="Q187" s="52"/>
      <c r="R187" s="52"/>
      <c r="S187" s="52"/>
      <c r="T187" s="52"/>
      <c r="U187" s="52"/>
      <c r="V187" s="52"/>
      <c r="W187" s="52"/>
    </row>
    <row r="188" spans="1:23" ht="12.75">
      <c r="A188" s="33"/>
      <c r="B188" s="34" t="s">
        <v>37</v>
      </c>
      <c r="C188" s="167"/>
      <c r="D188" s="85"/>
      <c r="E188" s="91"/>
      <c r="F188" s="97"/>
      <c r="G188" s="98"/>
      <c r="H188" s="36"/>
      <c r="I188" s="97"/>
      <c r="J188" s="98"/>
      <c r="K188" s="36"/>
      <c r="L188" s="52"/>
      <c r="M188" s="52"/>
      <c r="N188" s="165"/>
      <c r="O188" s="165"/>
      <c r="P188" s="52"/>
      <c r="Q188" s="52"/>
      <c r="R188" s="52"/>
      <c r="S188" s="52"/>
      <c r="T188" s="52"/>
      <c r="U188" s="52"/>
      <c r="V188" s="52"/>
      <c r="W188" s="52"/>
    </row>
    <row r="189" spans="1:23" ht="12.75">
      <c r="A189" s="38"/>
      <c r="B189" s="39" t="s">
        <v>150</v>
      </c>
      <c r="C189" s="168">
        <v>1.394</v>
      </c>
      <c r="D189" s="86"/>
      <c r="E189" s="92" t="e">
        <f>AVERAGE(D186:D188)</f>
        <v>#DIV/0!</v>
      </c>
      <c r="F189" s="99" t="e">
        <f>($R$5-$E189)</f>
        <v>#DIV/0!</v>
      </c>
      <c r="G189" s="100" t="e">
        <f>(F189-$C189)</f>
        <v>#DIV/0!</v>
      </c>
      <c r="H189" s="41" t="e">
        <f>(G189)^2</f>
        <v>#DIV/0!</v>
      </c>
      <c r="I189" s="99" t="e">
        <f>($R$5-$E189)/-$R$4</f>
        <v>#DIV/0!</v>
      </c>
      <c r="J189" s="100" t="e">
        <f>(I189-$C189)</f>
        <v>#DIV/0!</v>
      </c>
      <c r="K189" s="41" t="e">
        <f>(J189)^2</f>
        <v>#DIV/0!</v>
      </c>
      <c r="L189" s="52"/>
      <c r="M189" s="52"/>
      <c r="N189" s="165"/>
      <c r="O189" s="165"/>
      <c r="P189" s="52"/>
      <c r="Q189" s="52"/>
      <c r="R189" s="52"/>
      <c r="S189" s="52"/>
      <c r="T189" s="52"/>
      <c r="U189" s="52"/>
      <c r="V189" s="52"/>
      <c r="W189" s="52"/>
    </row>
    <row r="190" spans="1:23" ht="12.75">
      <c r="A190" s="33" t="s">
        <v>250</v>
      </c>
      <c r="B190" s="34" t="s">
        <v>4</v>
      </c>
      <c r="C190" s="167"/>
      <c r="D190" s="85"/>
      <c r="E190" s="91"/>
      <c r="F190" s="97"/>
      <c r="G190" s="98"/>
      <c r="H190" s="36"/>
      <c r="I190" s="97"/>
      <c r="J190" s="98"/>
      <c r="K190" s="36"/>
      <c r="L190" s="52"/>
      <c r="M190" s="52"/>
      <c r="N190" s="165"/>
      <c r="O190" s="165"/>
      <c r="P190" s="52"/>
      <c r="Q190" s="52"/>
      <c r="R190" s="52"/>
      <c r="S190" s="52"/>
      <c r="T190" s="52"/>
      <c r="U190" s="52"/>
      <c r="V190" s="52"/>
      <c r="W190" s="52"/>
    </row>
    <row r="191" spans="1:23" ht="12.75">
      <c r="A191" s="33"/>
      <c r="B191" s="34" t="s">
        <v>2</v>
      </c>
      <c r="C191" s="167"/>
      <c r="D191" s="85"/>
      <c r="E191" s="91"/>
      <c r="F191" s="97"/>
      <c r="G191" s="98"/>
      <c r="H191" s="36"/>
      <c r="I191" s="97"/>
      <c r="J191" s="98"/>
      <c r="K191" s="36"/>
      <c r="L191" s="52"/>
      <c r="M191" s="52"/>
      <c r="N191" s="165"/>
      <c r="O191" s="165"/>
      <c r="P191" s="52"/>
      <c r="Q191" s="52"/>
      <c r="R191" s="52"/>
      <c r="S191" s="52"/>
      <c r="T191" s="52"/>
      <c r="U191" s="52"/>
      <c r="V191" s="52"/>
      <c r="W191" s="52"/>
    </row>
    <row r="192" spans="1:23" ht="12.75">
      <c r="A192" s="33"/>
      <c r="B192" s="34" t="s">
        <v>22</v>
      </c>
      <c r="C192" s="167"/>
      <c r="D192" s="85"/>
      <c r="E192" s="91"/>
      <c r="F192" s="97"/>
      <c r="G192" s="98"/>
      <c r="H192" s="36"/>
      <c r="I192" s="97"/>
      <c r="J192" s="98"/>
      <c r="K192" s="36"/>
      <c r="L192" s="52"/>
      <c r="M192" s="52"/>
      <c r="N192" s="165"/>
      <c r="O192" s="165"/>
      <c r="P192" s="52"/>
      <c r="Q192" s="52"/>
      <c r="R192" s="52"/>
      <c r="S192" s="52"/>
      <c r="T192" s="52"/>
      <c r="U192" s="52"/>
      <c r="V192" s="52"/>
      <c r="W192" s="52"/>
    </row>
    <row r="193" spans="1:23" ht="12.75">
      <c r="A193" s="33"/>
      <c r="B193" s="34" t="s">
        <v>24</v>
      </c>
      <c r="C193" s="167"/>
      <c r="D193" s="85"/>
      <c r="E193" s="91"/>
      <c r="F193" s="97"/>
      <c r="G193" s="98"/>
      <c r="H193" s="36"/>
      <c r="I193" s="97"/>
      <c r="J193" s="98"/>
      <c r="K193" s="36"/>
      <c r="L193" s="52"/>
      <c r="M193" s="52"/>
      <c r="N193" s="165"/>
      <c r="O193" s="165"/>
      <c r="P193" s="52"/>
      <c r="Q193" s="52"/>
      <c r="R193" s="52"/>
      <c r="S193" s="52"/>
      <c r="T193" s="52"/>
      <c r="U193" s="52"/>
      <c r="V193" s="52"/>
      <c r="W193" s="52"/>
    </row>
    <row r="194" spans="1:23" ht="12.75">
      <c r="A194" s="33"/>
      <c r="B194" s="34" t="s">
        <v>167</v>
      </c>
      <c r="C194" s="167">
        <v>1.478</v>
      </c>
      <c r="D194" s="80"/>
      <c r="E194" s="91" t="e">
        <f>AVERAGE(D190:D193)</f>
        <v>#DIV/0!</v>
      </c>
      <c r="F194" s="97" t="e">
        <f>($R$5-$E194)</f>
        <v>#DIV/0!</v>
      </c>
      <c r="G194" s="98" t="e">
        <f>(F194-$C194)</f>
        <v>#DIV/0!</v>
      </c>
      <c r="H194" s="36" t="e">
        <f>(G194)^2</f>
        <v>#DIV/0!</v>
      </c>
      <c r="I194" s="97" t="e">
        <f>($R$5-$E194)/-$R$4</f>
        <v>#DIV/0!</v>
      </c>
      <c r="J194" s="98" t="e">
        <f>(I194-$C194)</f>
        <v>#DIV/0!</v>
      </c>
      <c r="K194" s="36" t="e">
        <f>(J194)^2</f>
        <v>#DIV/0!</v>
      </c>
      <c r="L194" s="52"/>
      <c r="M194" s="52"/>
      <c r="N194" s="165"/>
      <c r="O194" s="165"/>
      <c r="P194" s="52"/>
      <c r="Q194" s="52"/>
      <c r="R194" s="52"/>
      <c r="S194" s="52"/>
      <c r="T194" s="52"/>
      <c r="U194" s="52"/>
      <c r="V194" s="52"/>
      <c r="W194" s="52"/>
    </row>
    <row r="195" spans="1:23" ht="12.75">
      <c r="A195" s="33"/>
      <c r="B195" s="34" t="s">
        <v>37</v>
      </c>
      <c r="C195" s="167"/>
      <c r="D195" s="85"/>
      <c r="E195" s="91"/>
      <c r="F195" s="97"/>
      <c r="G195" s="98"/>
      <c r="H195" s="36"/>
      <c r="I195" s="97"/>
      <c r="J195" s="98"/>
      <c r="K195" s="36"/>
      <c r="L195" s="52"/>
      <c r="M195" s="52"/>
      <c r="N195" s="165"/>
      <c r="O195" s="165"/>
      <c r="P195" s="52"/>
      <c r="Q195" s="52"/>
      <c r="R195" s="52"/>
      <c r="S195" s="52"/>
      <c r="T195" s="52"/>
      <c r="U195" s="52"/>
      <c r="V195" s="52"/>
      <c r="W195" s="52"/>
    </row>
    <row r="196" spans="1:23" ht="12.75">
      <c r="A196" s="33"/>
      <c r="B196" s="34" t="s">
        <v>38</v>
      </c>
      <c r="C196" s="167"/>
      <c r="D196" s="85"/>
      <c r="E196" s="91"/>
      <c r="F196" s="97"/>
      <c r="G196" s="98"/>
      <c r="H196" s="36"/>
      <c r="I196" s="97"/>
      <c r="J196" s="98"/>
      <c r="K196" s="36"/>
      <c r="L196" s="52"/>
      <c r="M196" s="52"/>
      <c r="N196" s="165"/>
      <c r="O196" s="165"/>
      <c r="P196" s="52"/>
      <c r="Q196" s="52"/>
      <c r="R196" s="52"/>
      <c r="S196" s="52"/>
      <c r="T196" s="52"/>
      <c r="U196" s="52"/>
      <c r="V196" s="52"/>
      <c r="W196" s="52"/>
    </row>
    <row r="197" spans="1:23" ht="12.75">
      <c r="A197" s="33"/>
      <c r="B197" s="34" t="s">
        <v>166</v>
      </c>
      <c r="C197" s="167">
        <v>1.345</v>
      </c>
      <c r="D197" s="80"/>
      <c r="E197" s="91" t="e">
        <f>AVERAGE(D195:D196)</f>
        <v>#DIV/0!</v>
      </c>
      <c r="F197" s="97" t="e">
        <f>($R$5-$E197)</f>
        <v>#DIV/0!</v>
      </c>
      <c r="G197" s="98" t="e">
        <f>(F197-$C197)</f>
        <v>#DIV/0!</v>
      </c>
      <c r="H197" s="36" t="e">
        <f>(G197)^2</f>
        <v>#DIV/0!</v>
      </c>
      <c r="I197" s="97" t="e">
        <f>($R$5-$E197)/-$R$4</f>
        <v>#DIV/0!</v>
      </c>
      <c r="J197" s="98" t="e">
        <f>(I197-$C197)</f>
        <v>#DIV/0!</v>
      </c>
      <c r="K197" s="36" t="e">
        <f>(J197)^2</f>
        <v>#DIV/0!</v>
      </c>
      <c r="L197" s="52"/>
      <c r="M197" s="52"/>
      <c r="N197" s="165"/>
      <c r="O197" s="165"/>
      <c r="P197" s="52"/>
      <c r="Q197" s="52"/>
      <c r="R197" s="52"/>
      <c r="S197" s="52"/>
      <c r="T197" s="52"/>
      <c r="U197" s="52"/>
      <c r="V197" s="52"/>
      <c r="W197" s="52"/>
    </row>
    <row r="198" spans="1:23" ht="12.75">
      <c r="A198" s="33"/>
      <c r="B198" s="34" t="s">
        <v>44</v>
      </c>
      <c r="C198" s="167"/>
      <c r="D198" s="85"/>
      <c r="E198" s="91"/>
      <c r="F198" s="97"/>
      <c r="G198" s="98"/>
      <c r="H198" s="36"/>
      <c r="I198" s="97"/>
      <c r="J198" s="98"/>
      <c r="K198" s="36"/>
      <c r="L198" s="52"/>
      <c r="M198" s="52"/>
      <c r="N198" s="165"/>
      <c r="O198" s="165"/>
      <c r="P198" s="52"/>
      <c r="Q198" s="52"/>
      <c r="R198" s="52"/>
      <c r="S198" s="52"/>
      <c r="T198" s="52"/>
      <c r="U198" s="52"/>
      <c r="V198" s="52"/>
      <c r="W198" s="52"/>
    </row>
    <row r="199" spans="1:23" ht="12.75">
      <c r="A199" s="33"/>
      <c r="B199" s="34" t="s">
        <v>45</v>
      </c>
      <c r="C199" s="167"/>
      <c r="D199" s="85"/>
      <c r="E199" s="91"/>
      <c r="F199" s="97"/>
      <c r="G199" s="98"/>
      <c r="H199" s="36"/>
      <c r="I199" s="97"/>
      <c r="J199" s="98"/>
      <c r="K199" s="36"/>
      <c r="L199" s="52"/>
      <c r="M199" s="52"/>
      <c r="N199" s="165"/>
      <c r="O199" s="165"/>
      <c r="P199" s="52"/>
      <c r="Q199" s="52"/>
      <c r="R199" s="52"/>
      <c r="S199" s="52"/>
      <c r="T199" s="52"/>
      <c r="U199" s="52"/>
      <c r="V199" s="52"/>
      <c r="W199" s="52"/>
    </row>
    <row r="200" spans="1:23" ht="12.75">
      <c r="A200" s="38"/>
      <c r="B200" s="39" t="s">
        <v>182</v>
      </c>
      <c r="C200" s="168">
        <v>2.013</v>
      </c>
      <c r="D200" s="86"/>
      <c r="E200" s="92" t="e">
        <f>AVERAGE(D198:D199)</f>
        <v>#DIV/0!</v>
      </c>
      <c r="F200" s="99" t="e">
        <f>($R$5-$E200)</f>
        <v>#DIV/0!</v>
      </c>
      <c r="G200" s="100" t="e">
        <f>(F200-$C200)</f>
        <v>#DIV/0!</v>
      </c>
      <c r="H200" s="41" t="e">
        <f>(G200)^2</f>
        <v>#DIV/0!</v>
      </c>
      <c r="I200" s="99" t="e">
        <f>($R$5-$E200)/-$R$4</f>
        <v>#DIV/0!</v>
      </c>
      <c r="J200" s="100" t="e">
        <f>(I200-$C200)</f>
        <v>#DIV/0!</v>
      </c>
      <c r="K200" s="41" t="e">
        <f>(J200)^2</f>
        <v>#DIV/0!</v>
      </c>
      <c r="L200" s="52"/>
      <c r="M200" s="52"/>
      <c r="N200" s="165"/>
      <c r="O200" s="165"/>
      <c r="P200" s="52"/>
      <c r="Q200" s="52"/>
      <c r="R200" s="52"/>
      <c r="S200" s="52"/>
      <c r="T200" s="52"/>
      <c r="U200" s="52"/>
      <c r="V200" s="52"/>
      <c r="W200" s="52"/>
    </row>
    <row r="201" ht="12.75">
      <c r="D201" s="31"/>
    </row>
    <row r="202" ht="12.75">
      <c r="D202" s="31"/>
    </row>
    <row r="203" ht="12.75">
      <c r="D203" s="31"/>
    </row>
    <row r="204" ht="12.75">
      <c r="D204" s="32"/>
    </row>
    <row r="205" ht="12.75">
      <c r="D205" s="31"/>
    </row>
    <row r="206" ht="12.75">
      <c r="D206" s="32"/>
    </row>
  </sheetData>
  <mergeCells count="8">
    <mergeCell ref="Q2:R2"/>
    <mergeCell ref="Q1:R1"/>
    <mergeCell ref="M1:N1"/>
    <mergeCell ref="O1:P1"/>
    <mergeCell ref="D4:E4"/>
    <mergeCell ref="D5:E5"/>
    <mergeCell ref="I3:K3"/>
    <mergeCell ref="F3:H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3"/>
  <sheetViews>
    <sheetView workbookViewId="0" topLeftCell="A1">
      <pane ySplit="5" topLeftCell="BM18" activePane="bottomLeft" state="frozen"/>
      <selection pane="topLeft" activeCell="A1" sqref="A1"/>
      <selection pane="bottomLeft" activeCell="N37" sqref="N37"/>
    </sheetView>
  </sheetViews>
  <sheetFormatPr defaultColWidth="8.8515625" defaultRowHeight="12.75"/>
  <cols>
    <col min="1" max="1" width="21.8515625" style="7" customWidth="1"/>
    <col min="2" max="2" width="15.421875" style="6" customWidth="1"/>
    <col min="3" max="3" width="7.140625" style="1" customWidth="1"/>
    <col min="4" max="4" width="10.57421875" style="2" customWidth="1"/>
    <col min="5" max="5" width="10.57421875" style="3" customWidth="1"/>
    <col min="6" max="6" width="10.57421875" style="1" customWidth="1"/>
    <col min="7" max="7" width="10.57421875" style="2" customWidth="1"/>
    <col min="8" max="8" width="10.57421875" style="3" customWidth="1"/>
    <col min="9" max="9" width="10.57421875" style="4" customWidth="1"/>
    <col min="10" max="10" width="10.57421875" style="5" customWidth="1"/>
    <col min="11" max="11" width="10.57421875" style="6" customWidth="1"/>
    <col min="13" max="16" width="7.7109375" style="0" customWidth="1"/>
    <col min="17" max="17" width="9.57421875" style="0" bestFit="1" customWidth="1"/>
  </cols>
  <sheetData>
    <row r="1" spans="1:18" ht="12.75">
      <c r="A1" s="157" t="s">
        <v>121</v>
      </c>
      <c r="B1" s="137"/>
      <c r="C1" s="49"/>
      <c r="D1" s="171"/>
      <c r="E1" s="49"/>
      <c r="F1" s="49"/>
      <c r="G1" s="49"/>
      <c r="H1" s="49"/>
      <c r="I1" s="49"/>
      <c r="J1" s="48"/>
      <c r="K1" s="51"/>
      <c r="L1" s="23"/>
      <c r="M1" s="192" t="s">
        <v>102</v>
      </c>
      <c r="N1" s="175"/>
      <c r="O1" s="192" t="s">
        <v>101</v>
      </c>
      <c r="P1" s="175"/>
      <c r="Q1" s="190" t="s">
        <v>217</v>
      </c>
      <c r="R1" s="194"/>
    </row>
    <row r="2" spans="1:18" ht="14.25">
      <c r="A2" s="42" t="s">
        <v>118</v>
      </c>
      <c r="B2" s="18"/>
      <c r="C2" s="19"/>
      <c r="D2" s="17"/>
      <c r="E2" s="20"/>
      <c r="F2" s="19"/>
      <c r="G2" s="17"/>
      <c r="H2" s="20"/>
      <c r="I2" s="17"/>
      <c r="J2" s="16"/>
      <c r="K2" s="18"/>
      <c r="L2" s="24"/>
      <c r="M2" s="26" t="s">
        <v>213</v>
      </c>
      <c r="N2" s="158" t="s">
        <v>214</v>
      </c>
      <c r="O2" s="159" t="s">
        <v>213</v>
      </c>
      <c r="P2" s="158" t="s">
        <v>214</v>
      </c>
      <c r="Q2" s="189" t="s">
        <v>216</v>
      </c>
      <c r="R2" s="193"/>
    </row>
    <row r="3" spans="1:18" ht="12.75">
      <c r="A3" s="8"/>
      <c r="B3" s="9"/>
      <c r="C3" s="19"/>
      <c r="D3" s="17"/>
      <c r="E3" s="20"/>
      <c r="F3" s="187" t="s">
        <v>102</v>
      </c>
      <c r="G3" s="185"/>
      <c r="H3" s="186"/>
      <c r="I3" s="185" t="s">
        <v>101</v>
      </c>
      <c r="J3" s="185"/>
      <c r="K3" s="186"/>
      <c r="L3" s="25" t="s">
        <v>199</v>
      </c>
      <c r="M3" s="101" t="e">
        <f>AVERAGE(G6:G133)</f>
        <v>#DIV/0!</v>
      </c>
      <c r="N3" s="27" t="e">
        <f>AVERAGE(H6:H133)</f>
        <v>#DIV/0!</v>
      </c>
      <c r="O3" s="104" t="e">
        <f>AVERAGE(J6:J133)</f>
        <v>#DIV/0!</v>
      </c>
      <c r="P3" s="27" t="e">
        <f>AVERAGE(K6:K133)</f>
        <v>#DIV/0!</v>
      </c>
      <c r="Q3" s="160"/>
      <c r="R3" s="106"/>
    </row>
    <row r="4" spans="1:18" ht="12.75">
      <c r="A4" s="8" t="s">
        <v>190</v>
      </c>
      <c r="B4" s="9" t="s">
        <v>191</v>
      </c>
      <c r="C4" s="21" t="s">
        <v>192</v>
      </c>
      <c r="D4" s="176" t="s">
        <v>103</v>
      </c>
      <c r="E4" s="177"/>
      <c r="F4" s="11" t="s">
        <v>196</v>
      </c>
      <c r="G4" s="12"/>
      <c r="H4" s="10"/>
      <c r="I4" s="12" t="s">
        <v>196</v>
      </c>
      <c r="J4" s="12"/>
      <c r="K4" s="10"/>
      <c r="L4" s="25" t="s">
        <v>104</v>
      </c>
      <c r="M4" s="101" t="e">
        <f>STDEV(G6:G133)</f>
        <v>#DIV/0!</v>
      </c>
      <c r="N4" s="27"/>
      <c r="O4" s="104" t="e">
        <f>STDEV(J6:J133)</f>
        <v>#DIV/0!</v>
      </c>
      <c r="P4" s="27"/>
      <c r="Q4" s="160" t="s">
        <v>197</v>
      </c>
      <c r="R4" s="106"/>
    </row>
    <row r="5" spans="1:18" ht="14.25">
      <c r="A5" s="13"/>
      <c r="B5" s="14"/>
      <c r="C5" s="22" t="s">
        <v>196</v>
      </c>
      <c r="D5" s="178" t="s">
        <v>105</v>
      </c>
      <c r="E5" s="179"/>
      <c r="F5" s="13" t="s">
        <v>195</v>
      </c>
      <c r="G5" s="15" t="s">
        <v>193</v>
      </c>
      <c r="H5" s="14" t="s">
        <v>212</v>
      </c>
      <c r="I5" s="15" t="s">
        <v>195</v>
      </c>
      <c r="J5" s="15" t="s">
        <v>193</v>
      </c>
      <c r="K5" s="14" t="s">
        <v>212</v>
      </c>
      <c r="L5" s="26" t="s">
        <v>200</v>
      </c>
      <c r="M5" s="102"/>
      <c r="N5" s="103" t="e">
        <f>SQRT(N3)</f>
        <v>#DIV/0!</v>
      </c>
      <c r="O5" s="161"/>
      <c r="P5" s="103" t="e">
        <f>SQRT(P3)</f>
        <v>#DIV/0!</v>
      </c>
      <c r="Q5" s="160" t="s">
        <v>198</v>
      </c>
      <c r="R5" s="106"/>
    </row>
    <row r="6" spans="1:23" ht="12.75">
      <c r="A6" s="69" t="s">
        <v>218</v>
      </c>
      <c r="B6" s="78" t="s">
        <v>107</v>
      </c>
      <c r="C6" s="71">
        <v>30.48</v>
      </c>
      <c r="D6" s="84"/>
      <c r="E6" s="90">
        <f aca="true" t="shared" si="0" ref="E6:E18">D6</f>
        <v>0</v>
      </c>
      <c r="F6" s="95">
        <f aca="true" t="shared" si="1" ref="F6:F18">($R$5-$E6)</f>
        <v>0</v>
      </c>
      <c r="G6" s="96">
        <f aca="true" t="shared" si="2" ref="G6:G18">(F6-$C6)</f>
        <v>-30.48</v>
      </c>
      <c r="H6" s="72">
        <f aca="true" t="shared" si="3" ref="H6:H18">(G6)^2</f>
        <v>929.0304</v>
      </c>
      <c r="I6" s="95" t="e">
        <f aca="true" t="shared" si="4" ref="I6:I18">($R$5-$E6)/-$R$4</f>
        <v>#DIV/0!</v>
      </c>
      <c r="J6" s="96" t="e">
        <f aca="true" t="shared" si="5" ref="J6:J18">(I6-$C6)</f>
        <v>#DIV/0!</v>
      </c>
      <c r="K6" s="72" t="e">
        <f aca="true" t="shared" si="6" ref="K6:K18">(J6)^2</f>
        <v>#DIV/0!</v>
      </c>
      <c r="L6" s="73"/>
      <c r="M6" s="57"/>
      <c r="N6" s="162"/>
      <c r="O6" s="57"/>
      <c r="P6" s="52"/>
      <c r="Q6" s="52"/>
      <c r="R6" s="52"/>
      <c r="S6" s="52"/>
      <c r="T6" s="52"/>
      <c r="U6" s="52"/>
      <c r="V6" s="52"/>
      <c r="W6" s="52"/>
    </row>
    <row r="7" spans="1:23" ht="12.75">
      <c r="A7" s="38"/>
      <c r="B7" s="63" t="s">
        <v>109</v>
      </c>
      <c r="C7" s="40">
        <v>128.9</v>
      </c>
      <c r="D7" s="81"/>
      <c r="E7" s="92">
        <f t="shared" si="0"/>
        <v>0</v>
      </c>
      <c r="F7" s="99">
        <f t="shared" si="1"/>
        <v>0</v>
      </c>
      <c r="G7" s="100">
        <f t="shared" si="2"/>
        <v>-128.9</v>
      </c>
      <c r="H7" s="41">
        <f t="shared" si="3"/>
        <v>16615.210000000003</v>
      </c>
      <c r="I7" s="99" t="e">
        <f t="shared" si="4"/>
        <v>#DIV/0!</v>
      </c>
      <c r="J7" s="100" t="e">
        <f t="shared" si="5"/>
        <v>#DIV/0!</v>
      </c>
      <c r="K7" s="41" t="e">
        <f t="shared" si="6"/>
        <v>#DIV/0!</v>
      </c>
      <c r="L7" s="164"/>
      <c r="M7" s="59"/>
      <c r="N7" s="165"/>
      <c r="O7" s="165"/>
      <c r="P7" s="52"/>
      <c r="Q7" s="52"/>
      <c r="R7" s="52"/>
      <c r="S7" s="52"/>
      <c r="T7" s="52"/>
      <c r="U7" s="52"/>
      <c r="V7" s="52"/>
      <c r="W7" s="52"/>
    </row>
    <row r="8" spans="1:23" ht="12.75">
      <c r="A8" s="33" t="s">
        <v>219</v>
      </c>
      <c r="B8" s="62" t="s">
        <v>108</v>
      </c>
      <c r="C8" s="35">
        <v>194.04</v>
      </c>
      <c r="D8" s="85"/>
      <c r="E8" s="91">
        <f t="shared" si="0"/>
        <v>0</v>
      </c>
      <c r="F8" s="97">
        <f t="shared" si="1"/>
        <v>0</v>
      </c>
      <c r="G8" s="98">
        <f t="shared" si="2"/>
        <v>-194.04</v>
      </c>
      <c r="H8" s="36">
        <f t="shared" si="3"/>
        <v>37651.5216</v>
      </c>
      <c r="I8" s="97" t="e">
        <f t="shared" si="4"/>
        <v>#DIV/0!</v>
      </c>
      <c r="J8" s="98" t="e">
        <f t="shared" si="5"/>
        <v>#DIV/0!</v>
      </c>
      <c r="K8" s="36" t="e">
        <f t="shared" si="6"/>
        <v>#DIV/0!</v>
      </c>
      <c r="L8" s="52"/>
      <c r="M8" s="52"/>
      <c r="N8" s="165"/>
      <c r="O8" s="165"/>
      <c r="P8" s="52"/>
      <c r="Q8" s="52"/>
      <c r="R8" s="52"/>
      <c r="S8" s="52"/>
      <c r="T8" s="52"/>
      <c r="U8" s="52"/>
      <c r="V8" s="52"/>
      <c r="W8" s="52"/>
    </row>
    <row r="9" spans="1:23" ht="12.75">
      <c r="A9" s="33" t="s">
        <v>220</v>
      </c>
      <c r="B9" s="62" t="s">
        <v>109</v>
      </c>
      <c r="C9" s="35">
        <v>134.61</v>
      </c>
      <c r="D9" s="89"/>
      <c r="E9" s="91">
        <f t="shared" si="0"/>
        <v>0</v>
      </c>
      <c r="F9" s="97">
        <f t="shared" si="1"/>
        <v>0</v>
      </c>
      <c r="G9" s="98">
        <f t="shared" si="2"/>
        <v>-134.61</v>
      </c>
      <c r="H9" s="36">
        <f t="shared" si="3"/>
        <v>18119.852100000004</v>
      </c>
      <c r="I9" s="97" t="e">
        <f t="shared" si="4"/>
        <v>#DIV/0!</v>
      </c>
      <c r="J9" s="98" t="e">
        <f t="shared" si="5"/>
        <v>#DIV/0!</v>
      </c>
      <c r="K9" s="36" t="e">
        <f t="shared" si="6"/>
        <v>#DIV/0!</v>
      </c>
      <c r="L9" s="52"/>
      <c r="M9" s="52"/>
      <c r="N9" s="165"/>
      <c r="O9" s="165"/>
      <c r="P9" s="52"/>
      <c r="Q9" s="52"/>
      <c r="R9" s="52"/>
      <c r="S9" s="52"/>
      <c r="T9" s="52"/>
      <c r="U9" s="52"/>
      <c r="V9" s="52"/>
      <c r="W9" s="52"/>
    </row>
    <row r="10" spans="1:23" ht="12.75">
      <c r="A10" s="33"/>
      <c r="B10" s="62" t="s">
        <v>113</v>
      </c>
      <c r="C10" s="35">
        <v>154.32</v>
      </c>
      <c r="D10" s="85"/>
      <c r="E10" s="91">
        <f t="shared" si="0"/>
        <v>0</v>
      </c>
      <c r="F10" s="97">
        <f t="shared" si="1"/>
        <v>0</v>
      </c>
      <c r="G10" s="98">
        <f t="shared" si="2"/>
        <v>-154.32</v>
      </c>
      <c r="H10" s="36">
        <f t="shared" si="3"/>
        <v>23814.662399999997</v>
      </c>
      <c r="I10" s="97" t="e">
        <f t="shared" si="4"/>
        <v>#DIV/0!</v>
      </c>
      <c r="J10" s="98" t="e">
        <f t="shared" si="5"/>
        <v>#DIV/0!</v>
      </c>
      <c r="K10" s="36" t="e">
        <f t="shared" si="6"/>
        <v>#DIV/0!</v>
      </c>
      <c r="L10" s="52"/>
      <c r="M10" s="52"/>
      <c r="N10" s="165"/>
      <c r="O10" s="165"/>
      <c r="P10" s="52"/>
      <c r="Q10" s="52"/>
      <c r="R10" s="52"/>
      <c r="S10" s="52"/>
      <c r="T10" s="52"/>
      <c r="U10" s="52"/>
      <c r="V10" s="52"/>
      <c r="W10" s="52"/>
    </row>
    <row r="11" spans="1:23" ht="12.75">
      <c r="A11" s="38"/>
      <c r="B11" s="63" t="s">
        <v>112</v>
      </c>
      <c r="C11" s="40">
        <v>18.61</v>
      </c>
      <c r="D11" s="81"/>
      <c r="E11" s="92">
        <f t="shared" si="0"/>
        <v>0</v>
      </c>
      <c r="F11" s="99">
        <f t="shared" si="1"/>
        <v>0</v>
      </c>
      <c r="G11" s="100">
        <f t="shared" si="2"/>
        <v>-18.61</v>
      </c>
      <c r="H11" s="41">
        <f t="shared" si="3"/>
        <v>346.33209999999997</v>
      </c>
      <c r="I11" s="99" t="e">
        <f t="shared" si="4"/>
        <v>#DIV/0!</v>
      </c>
      <c r="J11" s="100" t="e">
        <f t="shared" si="5"/>
        <v>#DIV/0!</v>
      </c>
      <c r="K11" s="41" t="e">
        <f t="shared" si="6"/>
        <v>#DIV/0!</v>
      </c>
      <c r="L11" s="52"/>
      <c r="M11" s="52"/>
      <c r="N11" s="165"/>
      <c r="O11" s="165"/>
      <c r="P11" s="52"/>
      <c r="Q11" s="52"/>
      <c r="R11" s="52"/>
      <c r="S11" s="52"/>
      <c r="T11" s="52"/>
      <c r="U11" s="52"/>
      <c r="V11" s="52"/>
      <c r="W11" s="52"/>
    </row>
    <row r="12" spans="1:23" ht="12.75">
      <c r="A12" s="33" t="s">
        <v>221</v>
      </c>
      <c r="B12" s="62" t="s">
        <v>107</v>
      </c>
      <c r="C12" s="35">
        <v>13.21</v>
      </c>
      <c r="D12" s="85"/>
      <c r="E12" s="91">
        <f t="shared" si="0"/>
        <v>0</v>
      </c>
      <c r="F12" s="97">
        <f t="shared" si="1"/>
        <v>0</v>
      </c>
      <c r="G12" s="98">
        <f t="shared" si="2"/>
        <v>-13.21</v>
      </c>
      <c r="H12" s="36">
        <f t="shared" si="3"/>
        <v>174.50410000000002</v>
      </c>
      <c r="I12" s="97" t="e">
        <f t="shared" si="4"/>
        <v>#DIV/0!</v>
      </c>
      <c r="J12" s="98" t="e">
        <f t="shared" si="5"/>
        <v>#DIV/0!</v>
      </c>
      <c r="K12" s="36" t="e">
        <f t="shared" si="6"/>
        <v>#DIV/0!</v>
      </c>
      <c r="L12" s="52"/>
      <c r="M12" s="52"/>
      <c r="N12" s="165"/>
      <c r="O12" s="165"/>
      <c r="P12" s="52"/>
      <c r="Q12" s="52"/>
      <c r="R12" s="52"/>
      <c r="S12" s="52"/>
      <c r="T12" s="52"/>
      <c r="U12" s="52"/>
      <c r="V12" s="52"/>
      <c r="W12" s="52"/>
    </row>
    <row r="13" spans="1:23" ht="12.75">
      <c r="A13" s="33"/>
      <c r="B13" s="62" t="s">
        <v>108</v>
      </c>
      <c r="C13" s="35">
        <v>115.93</v>
      </c>
      <c r="D13" s="85"/>
      <c r="E13" s="91">
        <f t="shared" si="0"/>
        <v>0</v>
      </c>
      <c r="F13" s="97">
        <f t="shared" si="1"/>
        <v>0</v>
      </c>
      <c r="G13" s="98">
        <f t="shared" si="2"/>
        <v>-115.93</v>
      </c>
      <c r="H13" s="36">
        <f t="shared" si="3"/>
        <v>13439.764900000002</v>
      </c>
      <c r="I13" s="97" t="e">
        <f t="shared" si="4"/>
        <v>#DIV/0!</v>
      </c>
      <c r="J13" s="98" t="e">
        <f t="shared" si="5"/>
        <v>#DIV/0!</v>
      </c>
      <c r="K13" s="36" t="e">
        <f t="shared" si="6"/>
        <v>#DIV/0!</v>
      </c>
      <c r="L13" s="52"/>
      <c r="M13" s="52"/>
      <c r="N13" s="165"/>
      <c r="O13" s="165"/>
      <c r="P13" s="52"/>
      <c r="Q13" s="52"/>
      <c r="R13" s="52"/>
      <c r="S13" s="52"/>
      <c r="T13" s="52"/>
      <c r="U13" s="52"/>
      <c r="V13" s="52"/>
      <c r="W13" s="52"/>
    </row>
    <row r="14" spans="1:23" ht="12.75">
      <c r="A14" s="33"/>
      <c r="B14" s="62" t="s">
        <v>109</v>
      </c>
      <c r="C14" s="35">
        <v>141.67</v>
      </c>
      <c r="D14" s="85"/>
      <c r="E14" s="91">
        <f t="shared" si="0"/>
        <v>0</v>
      </c>
      <c r="F14" s="97">
        <f t="shared" si="1"/>
        <v>0</v>
      </c>
      <c r="G14" s="98">
        <f t="shared" si="2"/>
        <v>-141.67</v>
      </c>
      <c r="H14" s="36">
        <f t="shared" si="3"/>
        <v>20070.388899999998</v>
      </c>
      <c r="I14" s="97" t="e">
        <f t="shared" si="4"/>
        <v>#DIV/0!</v>
      </c>
      <c r="J14" s="98" t="e">
        <f t="shared" si="5"/>
        <v>#DIV/0!</v>
      </c>
      <c r="K14" s="36" t="e">
        <f t="shared" si="6"/>
        <v>#DIV/0!</v>
      </c>
      <c r="L14" s="52"/>
      <c r="M14" s="52"/>
      <c r="N14" s="165"/>
      <c r="O14" s="165"/>
      <c r="P14" s="52"/>
      <c r="Q14" s="52"/>
      <c r="R14" s="52"/>
      <c r="S14" s="52"/>
      <c r="T14" s="52"/>
      <c r="U14" s="52"/>
      <c r="V14" s="52"/>
      <c r="W14" s="52"/>
    </row>
    <row r="15" spans="1:23" ht="12.75">
      <c r="A15" s="33"/>
      <c r="B15" s="62" t="s">
        <v>113</v>
      </c>
      <c r="C15" s="35">
        <v>36.99</v>
      </c>
      <c r="D15" s="85"/>
      <c r="E15" s="91">
        <f t="shared" si="0"/>
        <v>0</v>
      </c>
      <c r="F15" s="97">
        <f t="shared" si="1"/>
        <v>0</v>
      </c>
      <c r="G15" s="98">
        <f t="shared" si="2"/>
        <v>-36.99</v>
      </c>
      <c r="H15" s="36">
        <f t="shared" si="3"/>
        <v>1368.2601000000002</v>
      </c>
      <c r="I15" s="97" t="e">
        <f t="shared" si="4"/>
        <v>#DIV/0!</v>
      </c>
      <c r="J15" s="98" t="e">
        <f t="shared" si="5"/>
        <v>#DIV/0!</v>
      </c>
      <c r="K15" s="36" t="e">
        <f t="shared" si="6"/>
        <v>#DIV/0!</v>
      </c>
      <c r="L15" s="52"/>
      <c r="M15" s="52"/>
      <c r="N15" s="165"/>
      <c r="O15" s="165"/>
      <c r="P15" s="52"/>
      <c r="Q15" s="52"/>
      <c r="R15" s="52"/>
      <c r="S15" s="52"/>
      <c r="T15" s="52"/>
      <c r="U15" s="52"/>
      <c r="V15" s="52"/>
      <c r="W15" s="52"/>
    </row>
    <row r="16" spans="1:23" ht="12.75">
      <c r="A16" s="33"/>
      <c r="B16" s="62" t="s">
        <v>112</v>
      </c>
      <c r="C16" s="35">
        <v>21.52</v>
      </c>
      <c r="D16" s="85"/>
      <c r="E16" s="91">
        <f t="shared" si="0"/>
        <v>0</v>
      </c>
      <c r="F16" s="97">
        <f t="shared" si="1"/>
        <v>0</v>
      </c>
      <c r="G16" s="98">
        <f t="shared" si="2"/>
        <v>-21.52</v>
      </c>
      <c r="H16" s="36">
        <f t="shared" si="3"/>
        <v>463.11039999999997</v>
      </c>
      <c r="I16" s="97" t="e">
        <f t="shared" si="4"/>
        <v>#DIV/0!</v>
      </c>
      <c r="J16" s="98" t="e">
        <f t="shared" si="5"/>
        <v>#DIV/0!</v>
      </c>
      <c r="K16" s="36" t="e">
        <f t="shared" si="6"/>
        <v>#DIV/0!</v>
      </c>
      <c r="L16" s="52"/>
      <c r="M16" s="52"/>
      <c r="N16" s="165"/>
      <c r="O16" s="165"/>
      <c r="P16" s="52"/>
      <c r="Q16" s="52"/>
      <c r="R16" s="52"/>
      <c r="S16" s="52"/>
      <c r="T16" s="52"/>
      <c r="U16" s="52"/>
      <c r="V16" s="52"/>
      <c r="W16" s="52"/>
    </row>
    <row r="17" spans="1:23" ht="12.75">
      <c r="A17" s="33"/>
      <c r="B17" s="62" t="s">
        <v>114</v>
      </c>
      <c r="C17" s="35">
        <v>21.52</v>
      </c>
      <c r="D17" s="85"/>
      <c r="E17" s="91">
        <f t="shared" si="0"/>
        <v>0</v>
      </c>
      <c r="F17" s="97">
        <f t="shared" si="1"/>
        <v>0</v>
      </c>
      <c r="G17" s="98">
        <f t="shared" si="2"/>
        <v>-21.52</v>
      </c>
      <c r="H17" s="36">
        <f t="shared" si="3"/>
        <v>463.11039999999997</v>
      </c>
      <c r="I17" s="97" t="e">
        <f t="shared" si="4"/>
        <v>#DIV/0!</v>
      </c>
      <c r="J17" s="98" t="e">
        <f t="shared" si="5"/>
        <v>#DIV/0!</v>
      </c>
      <c r="K17" s="36" t="e">
        <f t="shared" si="6"/>
        <v>#DIV/0!</v>
      </c>
      <c r="L17" s="52"/>
      <c r="M17" s="52"/>
      <c r="N17" s="165"/>
      <c r="O17" s="165"/>
      <c r="P17" s="52"/>
      <c r="Q17" s="52"/>
      <c r="R17" s="52"/>
      <c r="S17" s="52"/>
      <c r="T17" s="52"/>
      <c r="U17" s="52"/>
      <c r="V17" s="52"/>
      <c r="W17" s="52"/>
    </row>
    <row r="18" spans="1:23" ht="12.75">
      <c r="A18" s="38"/>
      <c r="B18" s="63" t="s">
        <v>115</v>
      </c>
      <c r="C18" s="40">
        <v>13.06</v>
      </c>
      <c r="D18" s="81"/>
      <c r="E18" s="92">
        <f t="shared" si="0"/>
        <v>0</v>
      </c>
      <c r="F18" s="99">
        <f t="shared" si="1"/>
        <v>0</v>
      </c>
      <c r="G18" s="100">
        <f t="shared" si="2"/>
        <v>-13.06</v>
      </c>
      <c r="H18" s="41">
        <f t="shared" si="3"/>
        <v>170.5636</v>
      </c>
      <c r="I18" s="99" t="e">
        <f t="shared" si="4"/>
        <v>#DIV/0!</v>
      </c>
      <c r="J18" s="100" t="e">
        <f t="shared" si="5"/>
        <v>#DIV/0!</v>
      </c>
      <c r="K18" s="41" t="e">
        <f t="shared" si="6"/>
        <v>#DIV/0!</v>
      </c>
      <c r="L18" s="52"/>
      <c r="M18" s="52"/>
      <c r="N18" s="165"/>
      <c r="O18" s="165"/>
      <c r="P18" s="52"/>
      <c r="Q18" s="52"/>
      <c r="R18" s="52"/>
      <c r="S18" s="52"/>
      <c r="T18" s="52"/>
      <c r="U18" s="52"/>
      <c r="V18" s="52"/>
      <c r="W18" s="52"/>
    </row>
    <row r="19" spans="1:23" ht="12.75">
      <c r="A19" s="33" t="s">
        <v>224</v>
      </c>
      <c r="B19" s="62" t="s">
        <v>108</v>
      </c>
      <c r="C19" s="35"/>
      <c r="D19" s="85"/>
      <c r="E19" s="91"/>
      <c r="F19" s="97"/>
      <c r="G19" s="98"/>
      <c r="H19" s="36"/>
      <c r="I19" s="97"/>
      <c r="J19" s="98"/>
      <c r="K19" s="36"/>
      <c r="L19" s="52"/>
      <c r="M19" s="52"/>
      <c r="N19" s="165"/>
      <c r="O19" s="165"/>
      <c r="P19" s="52"/>
      <c r="Q19" s="52"/>
      <c r="R19" s="52"/>
      <c r="S19" s="52"/>
      <c r="T19" s="52"/>
      <c r="U19" s="52"/>
      <c r="V19" s="52"/>
      <c r="W19" s="52"/>
    </row>
    <row r="20" spans="1:23" ht="12.75">
      <c r="A20" s="33"/>
      <c r="B20" s="62" t="s">
        <v>109</v>
      </c>
      <c r="C20" s="35"/>
      <c r="D20" s="85"/>
      <c r="E20" s="91"/>
      <c r="F20" s="97"/>
      <c r="G20" s="98"/>
      <c r="H20" s="36"/>
      <c r="I20" s="97"/>
      <c r="J20" s="98"/>
      <c r="K20" s="36"/>
      <c r="L20" s="52"/>
      <c r="M20" s="52"/>
      <c r="N20" s="165"/>
      <c r="O20" s="165"/>
      <c r="P20" s="52"/>
      <c r="Q20" s="52"/>
      <c r="R20" s="52"/>
      <c r="S20" s="52"/>
      <c r="T20" s="52"/>
      <c r="U20" s="52"/>
      <c r="V20" s="52"/>
      <c r="W20" s="52"/>
    </row>
    <row r="21" spans="1:23" ht="12.75">
      <c r="A21" s="33"/>
      <c r="B21" s="62" t="s">
        <v>124</v>
      </c>
      <c r="C21" s="35">
        <v>164.58</v>
      </c>
      <c r="D21" s="80"/>
      <c r="E21" s="91" t="e">
        <f>AVERAGE(D19:D20)</f>
        <v>#DIV/0!</v>
      </c>
      <c r="F21" s="97" t="e">
        <f>($R$5-$E21)</f>
        <v>#DIV/0!</v>
      </c>
      <c r="G21" s="98" t="e">
        <f>(F21-$C21)</f>
        <v>#DIV/0!</v>
      </c>
      <c r="H21" s="36" t="e">
        <f>(G21)^2</f>
        <v>#DIV/0!</v>
      </c>
      <c r="I21" s="97" t="e">
        <f>($R$5-$E21)/-$R$4</f>
        <v>#DIV/0!</v>
      </c>
      <c r="J21" s="98" t="e">
        <f>(I21-$C21)</f>
        <v>#DIV/0!</v>
      </c>
      <c r="K21" s="36" t="e">
        <f>(J21)^2</f>
        <v>#DIV/0!</v>
      </c>
      <c r="L21" s="52"/>
      <c r="M21" s="52"/>
      <c r="N21" s="165"/>
      <c r="O21" s="165"/>
      <c r="P21" s="52"/>
      <c r="Q21" s="52"/>
      <c r="R21" s="52"/>
      <c r="S21" s="52"/>
      <c r="T21" s="52"/>
      <c r="U21" s="52"/>
      <c r="V21" s="52"/>
      <c r="W21" s="52"/>
    </row>
    <row r="22" spans="1:23" ht="12.75">
      <c r="A22" s="33"/>
      <c r="B22" s="62" t="s">
        <v>113</v>
      </c>
      <c r="C22" s="35"/>
      <c r="D22" s="85"/>
      <c r="E22" s="91"/>
      <c r="F22" s="97"/>
      <c r="G22" s="98"/>
      <c r="H22" s="36"/>
      <c r="I22" s="97"/>
      <c r="J22" s="98"/>
      <c r="K22" s="36"/>
      <c r="L22" s="52"/>
      <c r="M22" s="52"/>
      <c r="N22" s="165"/>
      <c r="O22" s="165"/>
      <c r="P22" s="52"/>
      <c r="Q22" s="52"/>
      <c r="R22" s="52"/>
      <c r="S22" s="52"/>
      <c r="T22" s="52"/>
      <c r="U22" s="52"/>
      <c r="V22" s="52"/>
      <c r="W22" s="52"/>
    </row>
    <row r="23" spans="1:23" ht="12.75">
      <c r="A23" s="33"/>
      <c r="B23" s="62" t="s">
        <v>112</v>
      </c>
      <c r="C23" s="35"/>
      <c r="D23" s="85"/>
      <c r="E23" s="91"/>
      <c r="F23" s="97"/>
      <c r="G23" s="98"/>
      <c r="H23" s="36"/>
      <c r="I23" s="97"/>
      <c r="J23" s="98"/>
      <c r="K23" s="36"/>
      <c r="L23" s="52"/>
      <c r="M23" s="52"/>
      <c r="N23" s="165"/>
      <c r="O23" s="165"/>
      <c r="P23" s="52"/>
      <c r="Q23" s="52"/>
      <c r="R23" s="52"/>
      <c r="S23" s="52"/>
      <c r="T23" s="52"/>
      <c r="U23" s="52"/>
      <c r="V23" s="52"/>
      <c r="W23" s="52"/>
    </row>
    <row r="24" spans="1:23" ht="12.75">
      <c r="A24" s="38"/>
      <c r="B24" s="63" t="s">
        <v>123</v>
      </c>
      <c r="C24" s="40">
        <v>136.76</v>
      </c>
      <c r="D24" s="86"/>
      <c r="E24" s="92" t="e">
        <f>AVERAGE(D22:D23)</f>
        <v>#DIV/0!</v>
      </c>
      <c r="F24" s="99" t="e">
        <f>($R$5-$E24)</f>
        <v>#DIV/0!</v>
      </c>
      <c r="G24" s="100" t="e">
        <f>(F24-$C24)</f>
        <v>#DIV/0!</v>
      </c>
      <c r="H24" s="41" t="e">
        <f>(G24)^2</f>
        <v>#DIV/0!</v>
      </c>
      <c r="I24" s="99" t="e">
        <f>($R$5-$E24)/-$R$4</f>
        <v>#DIV/0!</v>
      </c>
      <c r="J24" s="100" t="e">
        <f>(I24-$C24)</f>
        <v>#DIV/0!</v>
      </c>
      <c r="K24" s="41" t="e">
        <f>(J24)^2</f>
        <v>#DIV/0!</v>
      </c>
      <c r="M24" s="52"/>
      <c r="N24" s="165"/>
      <c r="O24" s="165"/>
      <c r="P24" s="52"/>
      <c r="Q24" s="52"/>
      <c r="R24" s="52"/>
      <c r="S24" s="52"/>
      <c r="T24" s="52"/>
      <c r="U24" s="52"/>
      <c r="V24" s="52"/>
      <c r="W24" s="52"/>
    </row>
    <row r="25" spans="1:23" ht="12.75">
      <c r="A25" s="33" t="s">
        <v>226</v>
      </c>
      <c r="B25" s="62" t="s">
        <v>108</v>
      </c>
      <c r="C25" s="35"/>
      <c r="D25" s="85"/>
      <c r="E25" s="91"/>
      <c r="F25" s="97"/>
      <c r="G25" s="98"/>
      <c r="H25" s="36"/>
      <c r="I25" s="97"/>
      <c r="J25" s="98"/>
      <c r="K25" s="36"/>
      <c r="L25" s="52"/>
      <c r="M25" s="52"/>
      <c r="N25" s="165"/>
      <c r="O25" s="165"/>
      <c r="P25" s="52"/>
      <c r="Q25" s="52"/>
      <c r="R25" s="52"/>
      <c r="S25" s="52"/>
      <c r="T25" s="52"/>
      <c r="U25" s="52"/>
      <c r="V25" s="52"/>
      <c r="W25" s="52"/>
    </row>
    <row r="26" spans="1:23" ht="12.75">
      <c r="A26" s="33"/>
      <c r="B26" s="62" t="s">
        <v>109</v>
      </c>
      <c r="C26" s="35"/>
      <c r="D26" s="85"/>
      <c r="E26" s="91"/>
      <c r="F26" s="97"/>
      <c r="G26" s="98"/>
      <c r="H26" s="36"/>
      <c r="I26" s="97"/>
      <c r="J26" s="98"/>
      <c r="K26" s="36"/>
      <c r="L26" s="52"/>
      <c r="M26" s="52"/>
      <c r="N26" s="165"/>
      <c r="O26" s="165"/>
      <c r="P26" s="52"/>
      <c r="Q26" s="52"/>
      <c r="R26" s="52"/>
      <c r="S26" s="52"/>
      <c r="T26" s="52"/>
      <c r="U26" s="52"/>
      <c r="V26" s="52"/>
      <c r="W26" s="52"/>
    </row>
    <row r="27" spans="1:23" ht="12.75">
      <c r="A27" s="33"/>
      <c r="B27" s="62" t="s">
        <v>124</v>
      </c>
      <c r="C27" s="35">
        <v>75.42</v>
      </c>
      <c r="D27" s="80"/>
      <c r="E27" s="91" t="e">
        <f>AVERAGE(D25:D26)</f>
        <v>#DIV/0!</v>
      </c>
      <c r="F27" s="97" t="e">
        <f>($R$5-$E27)</f>
        <v>#DIV/0!</v>
      </c>
      <c r="G27" s="98" t="e">
        <f>(F27-$C27)</f>
        <v>#DIV/0!</v>
      </c>
      <c r="H27" s="36" t="e">
        <f>(G27)^2</f>
        <v>#DIV/0!</v>
      </c>
      <c r="I27" s="97" t="e">
        <f>($R$5-$E27)/-$R$4</f>
        <v>#DIV/0!</v>
      </c>
      <c r="J27" s="98" t="e">
        <f>(I27-$C27)</f>
        <v>#DIV/0!</v>
      </c>
      <c r="K27" s="36" t="e">
        <f>(J27)^2</f>
        <v>#DIV/0!</v>
      </c>
      <c r="L27" s="52"/>
      <c r="M27" s="52"/>
      <c r="N27" s="165"/>
      <c r="O27" s="165"/>
      <c r="P27" s="52"/>
      <c r="Q27" s="52"/>
      <c r="R27" s="52"/>
      <c r="S27" s="52"/>
      <c r="T27" s="52"/>
      <c r="U27" s="52"/>
      <c r="V27" s="52"/>
      <c r="W27" s="52"/>
    </row>
    <row r="28" spans="1:23" ht="12.75">
      <c r="A28" s="33"/>
      <c r="B28" s="62" t="s">
        <v>113</v>
      </c>
      <c r="C28" s="35"/>
      <c r="D28" s="85"/>
      <c r="E28" s="91"/>
      <c r="F28" s="97"/>
      <c r="G28" s="98"/>
      <c r="H28" s="36"/>
      <c r="I28" s="97"/>
      <c r="J28" s="98"/>
      <c r="K28" s="36"/>
      <c r="L28" s="52"/>
      <c r="M28" s="52"/>
      <c r="N28" s="165"/>
      <c r="O28" s="165"/>
      <c r="P28" s="52"/>
      <c r="Q28" s="52"/>
      <c r="R28" s="52"/>
      <c r="S28" s="52"/>
      <c r="T28" s="52"/>
      <c r="U28" s="52"/>
      <c r="V28" s="52"/>
      <c r="W28" s="52"/>
    </row>
    <row r="29" spans="1:23" ht="12.75">
      <c r="A29" s="33"/>
      <c r="B29" s="62" t="s">
        <v>112</v>
      </c>
      <c r="C29" s="35"/>
      <c r="D29" s="85"/>
      <c r="E29" s="91"/>
      <c r="F29" s="97"/>
      <c r="G29" s="98"/>
      <c r="H29" s="36"/>
      <c r="I29" s="97"/>
      <c r="J29" s="98"/>
      <c r="K29" s="36"/>
      <c r="L29" s="52"/>
      <c r="M29" s="52"/>
      <c r="N29" s="165"/>
      <c r="O29" s="165"/>
      <c r="P29" s="52"/>
      <c r="Q29" s="52"/>
      <c r="R29" s="52"/>
      <c r="S29" s="52"/>
      <c r="T29" s="52"/>
      <c r="U29" s="52"/>
      <c r="V29" s="52"/>
      <c r="W29" s="52"/>
    </row>
    <row r="30" spans="1:23" ht="12.75">
      <c r="A30" s="38"/>
      <c r="B30" s="63" t="s">
        <v>123</v>
      </c>
      <c r="C30" s="40">
        <v>126.34</v>
      </c>
      <c r="D30" s="86"/>
      <c r="E30" s="92" t="e">
        <f>AVERAGE(D28:D29)</f>
        <v>#DIV/0!</v>
      </c>
      <c r="F30" s="99" t="e">
        <f>($R$5-$E30)</f>
        <v>#DIV/0!</v>
      </c>
      <c r="G30" s="100" t="e">
        <f>(F30-$C30)</f>
        <v>#DIV/0!</v>
      </c>
      <c r="H30" s="41" t="e">
        <f>(G30)^2</f>
        <v>#DIV/0!</v>
      </c>
      <c r="I30" s="99" t="e">
        <f>($R$5-$E30)/-$R$4</f>
        <v>#DIV/0!</v>
      </c>
      <c r="J30" s="100" t="e">
        <f>(I30-$C30)</f>
        <v>#DIV/0!</v>
      </c>
      <c r="K30" s="41" t="e">
        <f>(J30)^2</f>
        <v>#DIV/0!</v>
      </c>
      <c r="L30" s="52"/>
      <c r="M30" s="52"/>
      <c r="N30" s="165"/>
      <c r="O30" s="165"/>
      <c r="P30" s="52"/>
      <c r="Q30" s="52"/>
      <c r="R30" s="52"/>
      <c r="S30" s="52"/>
      <c r="T30" s="52"/>
      <c r="U30" s="52"/>
      <c r="V30" s="52"/>
      <c r="W30" s="52"/>
    </row>
    <row r="31" spans="1:23" ht="12.75">
      <c r="A31" s="33" t="s">
        <v>227</v>
      </c>
      <c r="B31" s="62" t="s">
        <v>108</v>
      </c>
      <c r="C31" s="35"/>
      <c r="D31" s="85"/>
      <c r="E31" s="91"/>
      <c r="F31" s="97"/>
      <c r="G31" s="98"/>
      <c r="H31" s="36"/>
      <c r="I31" s="97"/>
      <c r="J31" s="98"/>
      <c r="K31" s="36"/>
      <c r="L31" s="52"/>
      <c r="M31" s="52"/>
      <c r="N31" s="165"/>
      <c r="O31" s="165"/>
      <c r="P31" s="52"/>
      <c r="Q31" s="52"/>
      <c r="R31" s="52"/>
      <c r="S31" s="52"/>
      <c r="T31" s="52"/>
      <c r="U31" s="52"/>
      <c r="V31" s="52"/>
      <c r="W31" s="52"/>
    </row>
    <row r="32" spans="1:23" ht="12.75">
      <c r="A32" s="33"/>
      <c r="B32" s="62" t="s">
        <v>109</v>
      </c>
      <c r="C32" s="35"/>
      <c r="D32" s="85"/>
      <c r="E32" s="91"/>
      <c r="F32" s="97"/>
      <c r="G32" s="98"/>
      <c r="H32" s="36"/>
      <c r="I32" s="97"/>
      <c r="J32" s="98"/>
      <c r="K32" s="36"/>
      <c r="L32" s="52"/>
      <c r="M32" s="52"/>
      <c r="N32" s="165"/>
      <c r="O32" s="165"/>
      <c r="P32" s="52"/>
      <c r="Q32" s="52"/>
      <c r="R32" s="52"/>
      <c r="S32" s="52"/>
      <c r="T32" s="52"/>
      <c r="U32" s="52"/>
      <c r="V32" s="52"/>
      <c r="W32" s="52"/>
    </row>
    <row r="33" spans="1:23" ht="12.75">
      <c r="A33" s="33"/>
      <c r="B33" s="62" t="s">
        <v>124</v>
      </c>
      <c r="C33" s="35">
        <v>149.94</v>
      </c>
      <c r="D33" s="80"/>
      <c r="E33" s="91" t="e">
        <f>AVERAGE(D31:D32)</f>
        <v>#DIV/0!</v>
      </c>
      <c r="F33" s="97" t="e">
        <f>($R$5-$E33)</f>
        <v>#DIV/0!</v>
      </c>
      <c r="G33" s="98" t="e">
        <f>(F33-$C33)</f>
        <v>#DIV/0!</v>
      </c>
      <c r="H33" s="36" t="e">
        <f>(G33)^2</f>
        <v>#DIV/0!</v>
      </c>
      <c r="I33" s="97" t="e">
        <f>($R$5-$E33)/-$R$4</f>
        <v>#DIV/0!</v>
      </c>
      <c r="J33" s="98" t="e">
        <f>(I33-$C33)</f>
        <v>#DIV/0!</v>
      </c>
      <c r="K33" s="36" t="e">
        <f>(J33)^2</f>
        <v>#DIV/0!</v>
      </c>
      <c r="L33" s="52"/>
      <c r="M33" s="52"/>
      <c r="N33" s="165"/>
      <c r="O33" s="165"/>
      <c r="P33" s="52"/>
      <c r="Q33" s="52"/>
      <c r="R33" s="52"/>
      <c r="S33" s="52"/>
      <c r="T33" s="52"/>
      <c r="U33" s="52"/>
      <c r="V33" s="52"/>
      <c r="W33" s="52"/>
    </row>
    <row r="34" spans="1:23" ht="12.75">
      <c r="A34" s="33"/>
      <c r="B34" s="62" t="s">
        <v>113</v>
      </c>
      <c r="C34" s="35"/>
      <c r="D34" s="85"/>
      <c r="E34" s="91"/>
      <c r="F34" s="97"/>
      <c r="G34" s="98"/>
      <c r="H34" s="36"/>
      <c r="I34" s="97"/>
      <c r="J34" s="98"/>
      <c r="K34" s="36"/>
      <c r="L34" s="52"/>
      <c r="M34" s="52"/>
      <c r="N34" s="165"/>
      <c r="O34" s="165"/>
      <c r="P34" s="52"/>
      <c r="Q34" s="52"/>
      <c r="R34" s="52"/>
      <c r="S34" s="52"/>
      <c r="T34" s="52"/>
      <c r="U34" s="52"/>
      <c r="V34" s="52"/>
      <c r="W34" s="52"/>
    </row>
    <row r="35" spans="1:23" ht="12.75">
      <c r="A35" s="33"/>
      <c r="B35" s="62" t="s">
        <v>112</v>
      </c>
      <c r="C35" s="35"/>
      <c r="D35" s="85"/>
      <c r="E35" s="91"/>
      <c r="F35" s="97"/>
      <c r="G35" s="98"/>
      <c r="H35" s="36"/>
      <c r="I35" s="97"/>
      <c r="J35" s="98"/>
      <c r="K35" s="36"/>
      <c r="L35" s="52"/>
      <c r="M35" s="52"/>
      <c r="N35" s="165"/>
      <c r="O35" s="165"/>
      <c r="P35" s="52"/>
      <c r="Q35" s="52"/>
      <c r="R35" s="52"/>
      <c r="S35" s="52"/>
      <c r="T35" s="52"/>
      <c r="U35" s="52"/>
      <c r="V35" s="52"/>
      <c r="W35" s="52"/>
    </row>
    <row r="36" spans="1:23" ht="12.75">
      <c r="A36" s="33"/>
      <c r="B36" s="62" t="s">
        <v>123</v>
      </c>
      <c r="C36" s="35">
        <v>123.55</v>
      </c>
      <c r="D36" s="80"/>
      <c r="E36" s="91" t="e">
        <f>AVERAGE(D34:D35)</f>
        <v>#DIV/0!</v>
      </c>
      <c r="F36" s="97" t="e">
        <f aca="true" t="shared" si="7" ref="F36:F44">($R$5-$E36)</f>
        <v>#DIV/0!</v>
      </c>
      <c r="G36" s="98" t="e">
        <f aca="true" t="shared" si="8" ref="G36:G44">(F36-$C36)</f>
        <v>#DIV/0!</v>
      </c>
      <c r="H36" s="36" t="e">
        <f aca="true" t="shared" si="9" ref="H36:H44">(G36)^2</f>
        <v>#DIV/0!</v>
      </c>
      <c r="I36" s="97" t="e">
        <f aca="true" t="shared" si="10" ref="I36:I44">($R$5-$E36)/-$R$4</f>
        <v>#DIV/0!</v>
      </c>
      <c r="J36" s="98" t="e">
        <f aca="true" t="shared" si="11" ref="J36:J44">(I36-$C36)</f>
        <v>#DIV/0!</v>
      </c>
      <c r="K36" s="36" t="e">
        <f aca="true" t="shared" si="12" ref="K36:K44">(J36)^2</f>
        <v>#DIV/0!</v>
      </c>
      <c r="L36" s="52"/>
      <c r="M36" s="52"/>
      <c r="N36" s="165"/>
      <c r="O36" s="165"/>
      <c r="P36" s="52"/>
      <c r="Q36" s="52"/>
      <c r="R36" s="52"/>
      <c r="S36" s="52"/>
      <c r="T36" s="52"/>
      <c r="U36" s="52"/>
      <c r="V36" s="52"/>
      <c r="W36" s="52"/>
    </row>
    <row r="37" spans="1:23" ht="12.75">
      <c r="A37" s="38"/>
      <c r="B37" s="63" t="s">
        <v>114</v>
      </c>
      <c r="C37" s="40">
        <v>135.89</v>
      </c>
      <c r="D37" s="81"/>
      <c r="E37" s="92">
        <f aca="true" t="shared" si="13" ref="E37:E44">D37</f>
        <v>0</v>
      </c>
      <c r="F37" s="99">
        <f t="shared" si="7"/>
        <v>0</v>
      </c>
      <c r="G37" s="100">
        <f t="shared" si="8"/>
        <v>-135.89</v>
      </c>
      <c r="H37" s="41">
        <f t="shared" si="9"/>
        <v>18466.092099999998</v>
      </c>
      <c r="I37" s="99" t="e">
        <f t="shared" si="10"/>
        <v>#DIV/0!</v>
      </c>
      <c r="J37" s="100" t="e">
        <f t="shared" si="11"/>
        <v>#DIV/0!</v>
      </c>
      <c r="K37" s="41" t="e">
        <f t="shared" si="12"/>
        <v>#DIV/0!</v>
      </c>
      <c r="L37" s="52"/>
      <c r="M37" s="52"/>
      <c r="N37" s="165"/>
      <c r="O37" s="165"/>
      <c r="P37" s="52"/>
      <c r="Q37" s="52"/>
      <c r="R37" s="52"/>
      <c r="S37" s="52"/>
      <c r="T37" s="52"/>
      <c r="U37" s="52"/>
      <c r="V37" s="52"/>
      <c r="W37" s="52"/>
    </row>
    <row r="38" spans="1:23" ht="12.75">
      <c r="A38" s="33" t="s">
        <v>228</v>
      </c>
      <c r="B38" s="62" t="s">
        <v>108</v>
      </c>
      <c r="C38" s="35">
        <v>154.11</v>
      </c>
      <c r="D38" s="85"/>
      <c r="E38" s="91">
        <f t="shared" si="13"/>
        <v>0</v>
      </c>
      <c r="F38" s="97">
        <f t="shared" si="7"/>
        <v>0</v>
      </c>
      <c r="G38" s="98">
        <f t="shared" si="8"/>
        <v>-154.11</v>
      </c>
      <c r="H38" s="36">
        <f t="shared" si="9"/>
        <v>23749.892100000005</v>
      </c>
      <c r="I38" s="97" t="e">
        <f t="shared" si="10"/>
        <v>#DIV/0!</v>
      </c>
      <c r="J38" s="98" t="e">
        <f t="shared" si="11"/>
        <v>#DIV/0!</v>
      </c>
      <c r="K38" s="36" t="e">
        <f t="shared" si="12"/>
        <v>#DIV/0!</v>
      </c>
      <c r="L38" s="52"/>
      <c r="M38" s="52"/>
      <c r="N38" s="165"/>
      <c r="O38" s="165"/>
      <c r="P38" s="52"/>
      <c r="Q38" s="52"/>
      <c r="R38" s="52"/>
      <c r="S38" s="52"/>
      <c r="T38" s="52"/>
      <c r="U38" s="52"/>
      <c r="V38" s="52"/>
      <c r="W38" s="52"/>
    </row>
    <row r="39" spans="1:23" ht="12.75">
      <c r="A39" s="33"/>
      <c r="B39" s="62" t="s">
        <v>109</v>
      </c>
      <c r="C39" s="35">
        <v>144.85</v>
      </c>
      <c r="D39" s="85"/>
      <c r="E39" s="91">
        <f t="shared" si="13"/>
        <v>0</v>
      </c>
      <c r="F39" s="97">
        <f t="shared" si="7"/>
        <v>0</v>
      </c>
      <c r="G39" s="98">
        <f t="shared" si="8"/>
        <v>-144.85</v>
      </c>
      <c r="H39" s="36">
        <f t="shared" si="9"/>
        <v>20981.5225</v>
      </c>
      <c r="I39" s="97" t="e">
        <f t="shared" si="10"/>
        <v>#DIV/0!</v>
      </c>
      <c r="J39" s="98" t="e">
        <f t="shared" si="11"/>
        <v>#DIV/0!</v>
      </c>
      <c r="K39" s="36" t="e">
        <f t="shared" si="12"/>
        <v>#DIV/0!</v>
      </c>
      <c r="L39" s="52"/>
      <c r="M39" s="52"/>
      <c r="N39" s="165"/>
      <c r="O39" s="165"/>
      <c r="P39" s="52"/>
      <c r="Q39" s="52"/>
      <c r="R39" s="52"/>
      <c r="S39" s="52"/>
      <c r="T39" s="52"/>
      <c r="U39" s="52"/>
      <c r="V39" s="52"/>
      <c r="W39" s="52"/>
    </row>
    <row r="40" spans="1:23" ht="12.75">
      <c r="A40" s="33"/>
      <c r="B40" s="62" t="s">
        <v>112</v>
      </c>
      <c r="C40" s="83">
        <v>141.9</v>
      </c>
      <c r="D40" s="85"/>
      <c r="E40" s="91">
        <f t="shared" si="13"/>
        <v>0</v>
      </c>
      <c r="F40" s="97">
        <f t="shared" si="7"/>
        <v>0</v>
      </c>
      <c r="G40" s="98">
        <f t="shared" si="8"/>
        <v>-141.9</v>
      </c>
      <c r="H40" s="36">
        <f t="shared" si="9"/>
        <v>20135.61</v>
      </c>
      <c r="I40" s="97" t="e">
        <f t="shared" si="10"/>
        <v>#DIV/0!</v>
      </c>
      <c r="J40" s="98" t="e">
        <f t="shared" si="11"/>
        <v>#DIV/0!</v>
      </c>
      <c r="K40" s="36" t="e">
        <f t="shared" si="12"/>
        <v>#DIV/0!</v>
      </c>
      <c r="L40" s="52"/>
      <c r="M40" s="52"/>
      <c r="N40" s="165"/>
      <c r="O40" s="165"/>
      <c r="P40" s="52"/>
      <c r="Q40" s="52"/>
      <c r="R40" s="52"/>
      <c r="S40" s="52"/>
      <c r="T40" s="52"/>
      <c r="U40" s="52"/>
      <c r="V40" s="52"/>
      <c r="W40" s="52"/>
    </row>
    <row r="41" spans="1:23" ht="12.75">
      <c r="A41" s="33"/>
      <c r="B41" s="62" t="s">
        <v>114</v>
      </c>
      <c r="C41" s="35">
        <v>143.9</v>
      </c>
      <c r="D41" s="85"/>
      <c r="E41" s="91">
        <f t="shared" si="13"/>
        <v>0</v>
      </c>
      <c r="F41" s="97">
        <f t="shared" si="7"/>
        <v>0</v>
      </c>
      <c r="G41" s="98">
        <f t="shared" si="8"/>
        <v>-143.9</v>
      </c>
      <c r="H41" s="36">
        <f t="shared" si="9"/>
        <v>20707.210000000003</v>
      </c>
      <c r="I41" s="97" t="e">
        <f t="shared" si="10"/>
        <v>#DIV/0!</v>
      </c>
      <c r="J41" s="98" t="e">
        <f t="shared" si="11"/>
        <v>#DIV/0!</v>
      </c>
      <c r="K41" s="36" t="e">
        <f t="shared" si="12"/>
        <v>#DIV/0!</v>
      </c>
      <c r="L41" s="52"/>
      <c r="M41" s="52"/>
      <c r="N41" s="165"/>
      <c r="O41" s="165"/>
      <c r="P41" s="52"/>
      <c r="Q41" s="52"/>
      <c r="R41" s="52"/>
      <c r="S41" s="52"/>
      <c r="T41" s="52"/>
      <c r="U41" s="52"/>
      <c r="V41" s="52"/>
      <c r="W41" s="52"/>
    </row>
    <row r="42" spans="1:23" ht="12.75">
      <c r="A42" s="38"/>
      <c r="B42" s="63" t="s">
        <v>115</v>
      </c>
      <c r="C42" s="40">
        <v>21.53</v>
      </c>
      <c r="D42" s="81"/>
      <c r="E42" s="92">
        <f t="shared" si="13"/>
        <v>0</v>
      </c>
      <c r="F42" s="99">
        <f t="shared" si="7"/>
        <v>0</v>
      </c>
      <c r="G42" s="100">
        <f t="shared" si="8"/>
        <v>-21.53</v>
      </c>
      <c r="H42" s="41">
        <f t="shared" si="9"/>
        <v>463.5409</v>
      </c>
      <c r="I42" s="99" t="e">
        <f t="shared" si="10"/>
        <v>#DIV/0!</v>
      </c>
      <c r="J42" s="100" t="e">
        <f t="shared" si="11"/>
        <v>#DIV/0!</v>
      </c>
      <c r="K42" s="41" t="e">
        <f t="shared" si="12"/>
        <v>#DIV/0!</v>
      </c>
      <c r="L42" s="52"/>
      <c r="M42" s="52"/>
      <c r="N42" s="165"/>
      <c r="O42" s="165"/>
      <c r="P42" s="52"/>
      <c r="Q42" s="52"/>
      <c r="R42" s="52"/>
      <c r="S42" s="52"/>
      <c r="T42" s="52"/>
      <c r="U42" s="52"/>
      <c r="V42" s="52"/>
      <c r="W42" s="52"/>
    </row>
    <row r="43" spans="1:23" ht="12.75">
      <c r="A43" s="33" t="s">
        <v>229</v>
      </c>
      <c r="B43" s="62" t="s">
        <v>107</v>
      </c>
      <c r="C43" s="35">
        <v>104.79</v>
      </c>
      <c r="D43" s="85"/>
      <c r="E43" s="91">
        <f t="shared" si="13"/>
        <v>0</v>
      </c>
      <c r="F43" s="97">
        <f t="shared" si="7"/>
        <v>0</v>
      </c>
      <c r="G43" s="98">
        <f t="shared" si="8"/>
        <v>-104.79</v>
      </c>
      <c r="H43" s="36">
        <f t="shared" si="9"/>
        <v>10980.9441</v>
      </c>
      <c r="I43" s="97" t="e">
        <f t="shared" si="10"/>
        <v>#DIV/0!</v>
      </c>
      <c r="J43" s="98" t="e">
        <f t="shared" si="11"/>
        <v>#DIV/0!</v>
      </c>
      <c r="K43" s="36" t="e">
        <f t="shared" si="12"/>
        <v>#DIV/0!</v>
      </c>
      <c r="L43" s="52"/>
      <c r="M43" s="52"/>
      <c r="N43" s="165"/>
      <c r="O43" s="165"/>
      <c r="P43" s="52"/>
      <c r="Q43" s="52"/>
      <c r="R43" s="52"/>
      <c r="S43" s="52"/>
      <c r="T43" s="52"/>
      <c r="U43" s="52"/>
      <c r="V43" s="52"/>
      <c r="W43" s="52"/>
    </row>
    <row r="44" spans="1:23" ht="12.75">
      <c r="A44" s="33"/>
      <c r="B44" s="62" t="s">
        <v>108</v>
      </c>
      <c r="C44" s="35">
        <v>150.62</v>
      </c>
      <c r="D44" s="85"/>
      <c r="E44" s="91">
        <f t="shared" si="13"/>
        <v>0</v>
      </c>
      <c r="F44" s="97">
        <f t="shared" si="7"/>
        <v>0</v>
      </c>
      <c r="G44" s="98">
        <f t="shared" si="8"/>
        <v>-150.62</v>
      </c>
      <c r="H44" s="36">
        <f t="shared" si="9"/>
        <v>22686.384400000003</v>
      </c>
      <c r="I44" s="97" t="e">
        <f t="shared" si="10"/>
        <v>#DIV/0!</v>
      </c>
      <c r="J44" s="98" t="e">
        <f t="shared" si="11"/>
        <v>#DIV/0!</v>
      </c>
      <c r="K44" s="36" t="e">
        <f t="shared" si="12"/>
        <v>#DIV/0!</v>
      </c>
      <c r="L44" s="52"/>
      <c r="M44" s="52"/>
      <c r="N44" s="165"/>
      <c r="O44" s="165"/>
      <c r="P44" s="52"/>
      <c r="Q44" s="52"/>
      <c r="R44" s="52"/>
      <c r="S44" s="52"/>
      <c r="T44" s="52"/>
      <c r="U44" s="52"/>
      <c r="V44" s="52"/>
      <c r="W44" s="52"/>
    </row>
    <row r="45" spans="1:23" ht="12.75">
      <c r="A45" s="33"/>
      <c r="B45" s="62" t="s">
        <v>109</v>
      </c>
      <c r="C45" s="83"/>
      <c r="D45" s="85"/>
      <c r="E45" s="91"/>
      <c r="F45" s="97"/>
      <c r="G45" s="98"/>
      <c r="H45" s="36"/>
      <c r="I45" s="97"/>
      <c r="J45" s="98"/>
      <c r="K45" s="36"/>
      <c r="L45" s="52"/>
      <c r="M45" s="52"/>
      <c r="N45" s="165"/>
      <c r="O45" s="165"/>
      <c r="P45" s="52"/>
      <c r="Q45" s="52"/>
      <c r="R45" s="52"/>
      <c r="S45" s="52"/>
      <c r="T45" s="52"/>
      <c r="U45" s="52"/>
      <c r="V45" s="52"/>
      <c r="W45" s="52"/>
    </row>
    <row r="46" spans="1:23" ht="12.75">
      <c r="A46" s="33"/>
      <c r="B46" s="62" t="s">
        <v>113</v>
      </c>
      <c r="C46" s="35"/>
      <c r="D46" s="85"/>
      <c r="E46" s="91"/>
      <c r="F46" s="97"/>
      <c r="G46" s="98"/>
      <c r="H46" s="36"/>
      <c r="I46" s="97"/>
      <c r="J46" s="98"/>
      <c r="K46" s="36"/>
      <c r="L46" s="52"/>
      <c r="M46" s="52"/>
      <c r="N46" s="165"/>
      <c r="O46" s="165"/>
      <c r="P46" s="52"/>
      <c r="Q46" s="52"/>
      <c r="R46" s="52"/>
      <c r="S46" s="52"/>
      <c r="T46" s="52"/>
      <c r="U46" s="52"/>
      <c r="V46" s="52"/>
      <c r="W46" s="52"/>
    </row>
    <row r="47" spans="1:23" ht="12.75">
      <c r="A47" s="33"/>
      <c r="B47" s="62" t="s">
        <v>125</v>
      </c>
      <c r="C47" s="35">
        <v>32.08</v>
      </c>
      <c r="D47" s="80"/>
      <c r="E47" s="91" t="e">
        <f>AVERAGE(D45:D46)</f>
        <v>#DIV/0!</v>
      </c>
      <c r="F47" s="97" t="e">
        <f>($R$5-$E47)</f>
        <v>#DIV/0!</v>
      </c>
      <c r="G47" s="98" t="e">
        <f>(F47-$C47)</f>
        <v>#DIV/0!</v>
      </c>
      <c r="H47" s="36" t="e">
        <f>(G47)^2</f>
        <v>#DIV/0!</v>
      </c>
      <c r="I47" s="97" t="e">
        <f>($R$5-$E47)/-$R$4</f>
        <v>#DIV/0!</v>
      </c>
      <c r="J47" s="98" t="e">
        <f>(I47-$C47)</f>
        <v>#DIV/0!</v>
      </c>
      <c r="K47" s="36" t="e">
        <f>(J47)^2</f>
        <v>#DIV/0!</v>
      </c>
      <c r="L47" s="52"/>
      <c r="M47" s="52"/>
      <c r="N47" s="165"/>
      <c r="O47" s="165"/>
      <c r="P47" s="52"/>
      <c r="Q47" s="52"/>
      <c r="R47" s="52"/>
      <c r="S47" s="52"/>
      <c r="T47" s="52"/>
      <c r="U47" s="52"/>
      <c r="V47" s="52"/>
      <c r="W47" s="52"/>
    </row>
    <row r="48" spans="1:23" ht="12.75">
      <c r="A48" s="38"/>
      <c r="B48" s="63" t="s">
        <v>112</v>
      </c>
      <c r="C48" s="40">
        <v>16.76</v>
      </c>
      <c r="D48" s="81"/>
      <c r="E48" s="92">
        <f>D48</f>
        <v>0</v>
      </c>
      <c r="F48" s="99">
        <f>($R$5-$E48)</f>
        <v>0</v>
      </c>
      <c r="G48" s="100">
        <f>(F48-$C48)</f>
        <v>-16.76</v>
      </c>
      <c r="H48" s="41">
        <f>(G48)^2</f>
        <v>280.89760000000007</v>
      </c>
      <c r="I48" s="99" t="e">
        <f>($R$5-$E48)/-$R$4</f>
        <v>#DIV/0!</v>
      </c>
      <c r="J48" s="100" t="e">
        <f>(I48-$C48)</f>
        <v>#DIV/0!</v>
      </c>
      <c r="K48" s="41" t="e">
        <f>(J48)^2</f>
        <v>#DIV/0!</v>
      </c>
      <c r="L48" s="52"/>
      <c r="M48" s="52"/>
      <c r="N48" s="165"/>
      <c r="O48" s="165"/>
      <c r="P48" s="52"/>
      <c r="Q48" s="52"/>
      <c r="R48" s="52"/>
      <c r="S48" s="52"/>
      <c r="T48" s="52"/>
      <c r="U48" s="52"/>
      <c r="V48" s="52"/>
      <c r="W48" s="52"/>
    </row>
    <row r="49" spans="1:23" ht="12.75">
      <c r="A49" s="33" t="s">
        <v>230</v>
      </c>
      <c r="B49" s="62" t="s">
        <v>107</v>
      </c>
      <c r="C49" s="35">
        <v>94.28</v>
      </c>
      <c r="D49" s="85"/>
      <c r="E49" s="91">
        <f>D49</f>
        <v>0</v>
      </c>
      <c r="F49" s="97">
        <f>($R$5-$E49)</f>
        <v>0</v>
      </c>
      <c r="G49" s="98">
        <f>(F49-$C49)</f>
        <v>-94.28</v>
      </c>
      <c r="H49" s="36">
        <f>(G49)^2</f>
        <v>8888.7184</v>
      </c>
      <c r="I49" s="97" t="e">
        <f>($R$5-$E49)/-$R$4</f>
        <v>#DIV/0!</v>
      </c>
      <c r="J49" s="98" t="e">
        <f>(I49-$C49)</f>
        <v>#DIV/0!</v>
      </c>
      <c r="K49" s="36" t="e">
        <f>(J49)^2</f>
        <v>#DIV/0!</v>
      </c>
      <c r="L49" s="52"/>
      <c r="M49" s="52"/>
      <c r="N49" s="165"/>
      <c r="O49" s="165"/>
      <c r="P49" s="52"/>
      <c r="Q49" s="52"/>
      <c r="R49" s="52"/>
      <c r="S49" s="52"/>
      <c r="T49" s="52"/>
      <c r="U49" s="52"/>
      <c r="V49" s="52"/>
      <c r="W49" s="52"/>
    </row>
    <row r="50" spans="1:23" ht="12.75">
      <c r="A50" s="33"/>
      <c r="B50" s="62" t="s">
        <v>113</v>
      </c>
      <c r="C50" s="35"/>
      <c r="D50" s="85"/>
      <c r="E50" s="91"/>
      <c r="F50" s="97"/>
      <c r="G50" s="98"/>
      <c r="H50" s="36"/>
      <c r="I50" s="97"/>
      <c r="J50" s="98"/>
      <c r="K50" s="36"/>
      <c r="L50" s="52"/>
      <c r="M50" s="52"/>
      <c r="N50" s="165"/>
      <c r="O50" s="165"/>
      <c r="P50" s="52"/>
      <c r="Q50" s="52"/>
      <c r="R50" s="52"/>
      <c r="S50" s="52"/>
      <c r="T50" s="52"/>
      <c r="U50" s="52"/>
      <c r="V50" s="52"/>
      <c r="W50" s="52"/>
    </row>
    <row r="51" spans="1:23" ht="12.75">
      <c r="A51" s="33"/>
      <c r="B51" s="62" t="s">
        <v>112</v>
      </c>
      <c r="C51" s="35"/>
      <c r="D51" s="85"/>
      <c r="E51" s="91"/>
      <c r="F51" s="97"/>
      <c r="G51" s="98"/>
      <c r="H51" s="36"/>
      <c r="I51" s="97"/>
      <c r="J51" s="98"/>
      <c r="K51" s="36"/>
      <c r="L51" s="52"/>
      <c r="M51" s="52"/>
      <c r="N51" s="165"/>
      <c r="O51" s="165"/>
      <c r="P51" s="52"/>
      <c r="Q51" s="52"/>
      <c r="R51" s="52"/>
      <c r="S51" s="52"/>
      <c r="T51" s="52"/>
      <c r="U51" s="52"/>
      <c r="V51" s="52"/>
      <c r="W51" s="52"/>
    </row>
    <row r="52" spans="1:23" ht="12.75">
      <c r="A52" s="33"/>
      <c r="B52" s="62" t="s">
        <v>123</v>
      </c>
      <c r="C52" s="35">
        <v>66.94</v>
      </c>
      <c r="D52" s="80"/>
      <c r="E52" s="91" t="e">
        <f>AVERAGE(D50:D51)</f>
        <v>#DIV/0!</v>
      </c>
      <c r="F52" s="97" t="e">
        <f>($R$5-$E52)</f>
        <v>#DIV/0!</v>
      </c>
      <c r="G52" s="98" t="e">
        <f>(F52-$C52)</f>
        <v>#DIV/0!</v>
      </c>
      <c r="H52" s="36" t="e">
        <f>(G52)^2</f>
        <v>#DIV/0!</v>
      </c>
      <c r="I52" s="97" t="e">
        <f>($R$5-$E52)/-$R$4</f>
        <v>#DIV/0!</v>
      </c>
      <c r="J52" s="98" t="e">
        <f>(I52-$C52)</f>
        <v>#DIV/0!</v>
      </c>
      <c r="K52" s="36" t="e">
        <f>(J52)^2</f>
        <v>#DIV/0!</v>
      </c>
      <c r="L52" s="52"/>
      <c r="M52" s="52"/>
      <c r="N52" s="165"/>
      <c r="O52" s="165"/>
      <c r="P52" s="52"/>
      <c r="Q52" s="52"/>
      <c r="R52" s="52"/>
      <c r="S52" s="52"/>
      <c r="T52" s="52"/>
      <c r="U52" s="52"/>
      <c r="V52" s="52"/>
      <c r="W52" s="52"/>
    </row>
    <row r="53" spans="1:23" ht="12.75">
      <c r="A53" s="38"/>
      <c r="B53" s="63" t="s">
        <v>114</v>
      </c>
      <c r="C53" s="40">
        <v>26.64</v>
      </c>
      <c r="D53" s="81"/>
      <c r="E53" s="92">
        <f>D53</f>
        <v>0</v>
      </c>
      <c r="F53" s="99">
        <f>($R$5-$E53)</f>
        <v>0</v>
      </c>
      <c r="G53" s="100">
        <f>(F53-$C53)</f>
        <v>-26.64</v>
      </c>
      <c r="H53" s="41">
        <f>(G53)^2</f>
        <v>709.6896</v>
      </c>
      <c r="I53" s="99" t="e">
        <f>($R$5-$E53)/-$R$4</f>
        <v>#DIV/0!</v>
      </c>
      <c r="J53" s="100" t="e">
        <f>(I53-$C53)</f>
        <v>#DIV/0!</v>
      </c>
      <c r="K53" s="41" t="e">
        <f>(J53)^2</f>
        <v>#DIV/0!</v>
      </c>
      <c r="L53" s="52"/>
      <c r="M53" s="52"/>
      <c r="N53" s="165"/>
      <c r="O53" s="165"/>
      <c r="P53" s="52"/>
      <c r="Q53" s="52"/>
      <c r="R53" s="52"/>
      <c r="S53" s="52"/>
      <c r="T53" s="52"/>
      <c r="U53" s="52"/>
      <c r="V53" s="52"/>
      <c r="W53" s="52"/>
    </row>
    <row r="54" spans="1:23" ht="12.75">
      <c r="A54" s="33" t="s">
        <v>251</v>
      </c>
      <c r="B54" s="62" t="s">
        <v>107</v>
      </c>
      <c r="C54" s="83">
        <v>101.24</v>
      </c>
      <c r="D54" s="85"/>
      <c r="E54" s="91">
        <f>D54</f>
        <v>0</v>
      </c>
      <c r="F54" s="97">
        <f>($R$5-$E54)</f>
        <v>0</v>
      </c>
      <c r="G54" s="98">
        <f>(F54-$C54)</f>
        <v>-101.24</v>
      </c>
      <c r="H54" s="36">
        <f>(G54)^2</f>
        <v>10249.5376</v>
      </c>
      <c r="I54" s="97" t="e">
        <f>($R$5-$E54)/-$R$4</f>
        <v>#DIV/0!</v>
      </c>
      <c r="J54" s="98" t="e">
        <f>(I54-$C54)</f>
        <v>#DIV/0!</v>
      </c>
      <c r="K54" s="36" t="e">
        <f>(J54)^2</f>
        <v>#DIV/0!</v>
      </c>
      <c r="L54" s="52"/>
      <c r="M54" s="52"/>
      <c r="N54" s="165"/>
      <c r="O54" s="165"/>
      <c r="P54" s="52"/>
      <c r="Q54" s="52"/>
      <c r="R54" s="52"/>
      <c r="S54" s="52"/>
      <c r="T54" s="52"/>
      <c r="U54" s="52"/>
      <c r="V54" s="52"/>
      <c r="W54" s="52"/>
    </row>
    <row r="55" spans="1:23" ht="12.75">
      <c r="A55" s="33"/>
      <c r="B55" s="62" t="s">
        <v>108</v>
      </c>
      <c r="C55" s="35">
        <v>18.8</v>
      </c>
      <c r="D55" s="85"/>
      <c r="E55" s="91">
        <f>D55</f>
        <v>0</v>
      </c>
      <c r="F55" s="97">
        <f>($R$5-$E55)</f>
        <v>0</v>
      </c>
      <c r="G55" s="98">
        <f>(F55-$C55)</f>
        <v>-18.8</v>
      </c>
      <c r="H55" s="36">
        <f>(G55)^2</f>
        <v>353.44000000000005</v>
      </c>
      <c r="I55" s="97" t="e">
        <f>($R$5-$E55)/-$R$4</f>
        <v>#DIV/0!</v>
      </c>
      <c r="J55" s="98" t="e">
        <f>(I55-$C55)</f>
        <v>#DIV/0!</v>
      </c>
      <c r="K55" s="36" t="e">
        <f>(J55)^2</f>
        <v>#DIV/0!</v>
      </c>
      <c r="L55" s="52"/>
      <c r="M55" s="52"/>
      <c r="N55" s="165"/>
      <c r="O55" s="165"/>
      <c r="P55" s="52"/>
      <c r="Q55" s="52"/>
      <c r="R55" s="52"/>
      <c r="S55" s="52"/>
      <c r="T55" s="52"/>
      <c r="U55" s="52"/>
      <c r="V55" s="52"/>
      <c r="W55" s="52"/>
    </row>
    <row r="56" spans="1:23" ht="12.75">
      <c r="A56" s="33"/>
      <c r="B56" s="62" t="s">
        <v>112</v>
      </c>
      <c r="C56" s="35"/>
      <c r="D56" s="85"/>
      <c r="E56" s="91"/>
      <c r="F56" s="97"/>
      <c r="G56" s="98"/>
      <c r="H56" s="36"/>
      <c r="I56" s="97"/>
      <c r="J56" s="98"/>
      <c r="K56" s="36"/>
      <c r="L56" s="52"/>
      <c r="M56" s="52"/>
      <c r="N56" s="165"/>
      <c r="O56" s="165"/>
      <c r="P56" s="52"/>
      <c r="Q56" s="52"/>
      <c r="R56" s="52"/>
      <c r="S56" s="52"/>
      <c r="T56" s="52"/>
      <c r="U56" s="52"/>
      <c r="V56" s="52"/>
      <c r="W56" s="52"/>
    </row>
    <row r="57" spans="1:23" ht="12.75">
      <c r="A57" s="33"/>
      <c r="B57" s="62" t="s">
        <v>114</v>
      </c>
      <c r="C57" s="35"/>
      <c r="D57" s="85"/>
      <c r="E57" s="91"/>
      <c r="F57" s="97"/>
      <c r="G57" s="98"/>
      <c r="H57" s="36"/>
      <c r="I57" s="97"/>
      <c r="J57" s="98"/>
      <c r="K57" s="36"/>
      <c r="L57" s="52"/>
      <c r="M57" s="52"/>
      <c r="N57" s="165"/>
      <c r="O57" s="165"/>
      <c r="P57" s="52"/>
      <c r="Q57" s="52"/>
      <c r="R57" s="52"/>
      <c r="S57" s="52"/>
      <c r="T57" s="52"/>
      <c r="U57" s="52"/>
      <c r="V57" s="52"/>
      <c r="W57" s="52"/>
    </row>
    <row r="58" spans="1:23" ht="12.75">
      <c r="A58" s="38"/>
      <c r="B58" s="63" t="s">
        <v>130</v>
      </c>
      <c r="C58" s="40">
        <v>52.31</v>
      </c>
      <c r="D58" s="86"/>
      <c r="E58" s="92" t="e">
        <f>AVERAGE(D56:D57)</f>
        <v>#DIV/0!</v>
      </c>
      <c r="F58" s="99" t="e">
        <f aca="true" t="shared" si="14" ref="F58:F64">($R$5-$E58)</f>
        <v>#DIV/0!</v>
      </c>
      <c r="G58" s="100" t="e">
        <f aca="true" t="shared" si="15" ref="G58:G64">(F58-$C58)</f>
        <v>#DIV/0!</v>
      </c>
      <c r="H58" s="41" t="e">
        <f aca="true" t="shared" si="16" ref="H58:H64">(G58)^2</f>
        <v>#DIV/0!</v>
      </c>
      <c r="I58" s="99" t="e">
        <f aca="true" t="shared" si="17" ref="I58:I64">($R$5-$E58)/-$R$4</f>
        <v>#DIV/0!</v>
      </c>
      <c r="J58" s="100" t="e">
        <f aca="true" t="shared" si="18" ref="J58:J64">(I58-$C58)</f>
        <v>#DIV/0!</v>
      </c>
      <c r="K58" s="41" t="e">
        <f aca="true" t="shared" si="19" ref="K58:K64">(J58)^2</f>
        <v>#DIV/0!</v>
      </c>
      <c r="L58" s="52"/>
      <c r="M58" s="52"/>
      <c r="N58" s="165"/>
      <c r="O58" s="165"/>
      <c r="P58" s="52"/>
      <c r="Q58" s="52"/>
      <c r="R58" s="52"/>
      <c r="S58" s="52"/>
      <c r="T58" s="52"/>
      <c r="U58" s="52"/>
      <c r="V58" s="52"/>
      <c r="W58" s="52"/>
    </row>
    <row r="59" spans="1:23" ht="12.75">
      <c r="A59" s="33" t="s">
        <v>234</v>
      </c>
      <c r="B59" s="62" t="s">
        <v>108</v>
      </c>
      <c r="C59" s="83">
        <v>139.5</v>
      </c>
      <c r="D59" s="85"/>
      <c r="E59" s="91">
        <f aca="true" t="shared" si="20" ref="E59:E64">D59</f>
        <v>0</v>
      </c>
      <c r="F59" s="97">
        <f t="shared" si="14"/>
        <v>0</v>
      </c>
      <c r="G59" s="98">
        <f t="shared" si="15"/>
        <v>-139.5</v>
      </c>
      <c r="H59" s="36">
        <f t="shared" si="16"/>
        <v>19460.25</v>
      </c>
      <c r="I59" s="97" t="e">
        <f t="shared" si="17"/>
        <v>#DIV/0!</v>
      </c>
      <c r="J59" s="98" t="e">
        <f t="shared" si="18"/>
        <v>#DIV/0!</v>
      </c>
      <c r="K59" s="36" t="e">
        <f t="shared" si="19"/>
        <v>#DIV/0!</v>
      </c>
      <c r="L59" s="52"/>
      <c r="M59" s="52"/>
      <c r="N59" s="165"/>
      <c r="O59" s="165"/>
      <c r="P59" s="52"/>
      <c r="Q59" s="52"/>
      <c r="R59" s="52"/>
      <c r="S59" s="52"/>
      <c r="T59" s="52"/>
      <c r="U59" s="52"/>
      <c r="V59" s="52"/>
      <c r="W59" s="52"/>
    </row>
    <row r="60" spans="1:23" ht="12.75">
      <c r="A60" s="33"/>
      <c r="B60" s="62" t="s">
        <v>109</v>
      </c>
      <c r="C60" s="35">
        <v>125.14</v>
      </c>
      <c r="D60" s="85"/>
      <c r="E60" s="91">
        <f t="shared" si="20"/>
        <v>0</v>
      </c>
      <c r="F60" s="97">
        <f t="shared" si="14"/>
        <v>0</v>
      </c>
      <c r="G60" s="98">
        <f t="shared" si="15"/>
        <v>-125.14</v>
      </c>
      <c r="H60" s="36">
        <f t="shared" si="16"/>
        <v>15660.0196</v>
      </c>
      <c r="I60" s="97" t="e">
        <f t="shared" si="17"/>
        <v>#DIV/0!</v>
      </c>
      <c r="J60" s="98" t="e">
        <f t="shared" si="18"/>
        <v>#DIV/0!</v>
      </c>
      <c r="K60" s="36" t="e">
        <f t="shared" si="19"/>
        <v>#DIV/0!</v>
      </c>
      <c r="L60" s="52"/>
      <c r="M60" s="52"/>
      <c r="N60" s="165"/>
      <c r="O60" s="165"/>
      <c r="P60" s="52"/>
      <c r="Q60" s="52"/>
      <c r="R60" s="52"/>
      <c r="S60" s="52"/>
      <c r="T60" s="52"/>
      <c r="U60" s="52"/>
      <c r="V60" s="52"/>
      <c r="W60" s="52"/>
    </row>
    <row r="61" spans="1:23" ht="12.75">
      <c r="A61" s="33"/>
      <c r="B61" s="62" t="s">
        <v>113</v>
      </c>
      <c r="C61" s="35">
        <v>126.86</v>
      </c>
      <c r="D61" s="85"/>
      <c r="E61" s="91">
        <f t="shared" si="20"/>
        <v>0</v>
      </c>
      <c r="F61" s="97">
        <f t="shared" si="14"/>
        <v>0</v>
      </c>
      <c r="G61" s="98">
        <f t="shared" si="15"/>
        <v>-126.86</v>
      </c>
      <c r="H61" s="36">
        <f t="shared" si="16"/>
        <v>16093.4596</v>
      </c>
      <c r="I61" s="97" t="e">
        <f t="shared" si="17"/>
        <v>#DIV/0!</v>
      </c>
      <c r="J61" s="98" t="e">
        <f t="shared" si="18"/>
        <v>#DIV/0!</v>
      </c>
      <c r="K61" s="36" t="e">
        <f t="shared" si="19"/>
        <v>#DIV/0!</v>
      </c>
      <c r="L61" s="52"/>
      <c r="M61" s="52"/>
      <c r="N61" s="165"/>
      <c r="O61" s="165"/>
      <c r="P61" s="52"/>
      <c r="Q61" s="52"/>
      <c r="R61" s="52"/>
      <c r="S61" s="52"/>
      <c r="T61" s="52"/>
      <c r="U61" s="52"/>
      <c r="V61" s="52"/>
      <c r="W61" s="52"/>
    </row>
    <row r="62" spans="1:23" ht="12.75">
      <c r="A62" s="33"/>
      <c r="B62" s="62" t="s">
        <v>112</v>
      </c>
      <c r="C62" s="35">
        <v>123.03</v>
      </c>
      <c r="D62" s="85"/>
      <c r="E62" s="91">
        <f t="shared" si="20"/>
        <v>0</v>
      </c>
      <c r="F62" s="97">
        <f t="shared" si="14"/>
        <v>0</v>
      </c>
      <c r="G62" s="98">
        <f t="shared" si="15"/>
        <v>-123.03</v>
      </c>
      <c r="H62" s="36">
        <f t="shared" si="16"/>
        <v>15136.3809</v>
      </c>
      <c r="I62" s="97" t="e">
        <f t="shared" si="17"/>
        <v>#DIV/0!</v>
      </c>
      <c r="J62" s="98" t="e">
        <f t="shared" si="18"/>
        <v>#DIV/0!</v>
      </c>
      <c r="K62" s="36" t="e">
        <f t="shared" si="19"/>
        <v>#DIV/0!</v>
      </c>
      <c r="L62" s="52"/>
      <c r="M62" s="52"/>
      <c r="N62" s="165"/>
      <c r="O62" s="165"/>
      <c r="P62" s="52"/>
      <c r="Q62" s="52"/>
      <c r="R62" s="52"/>
      <c r="S62" s="52"/>
      <c r="T62" s="52"/>
      <c r="U62" s="52"/>
      <c r="V62" s="52"/>
      <c r="W62" s="52"/>
    </row>
    <row r="63" spans="1:23" ht="12.75">
      <c r="A63" s="38"/>
      <c r="B63" s="63" t="s">
        <v>114</v>
      </c>
      <c r="C63" s="40">
        <v>14.95</v>
      </c>
      <c r="D63" s="81"/>
      <c r="E63" s="92">
        <f t="shared" si="20"/>
        <v>0</v>
      </c>
      <c r="F63" s="99">
        <f t="shared" si="14"/>
        <v>0</v>
      </c>
      <c r="G63" s="100">
        <f t="shared" si="15"/>
        <v>-14.95</v>
      </c>
      <c r="H63" s="41">
        <f t="shared" si="16"/>
        <v>223.50249999999997</v>
      </c>
      <c r="I63" s="99" t="e">
        <f t="shared" si="17"/>
        <v>#DIV/0!</v>
      </c>
      <c r="J63" s="100" t="e">
        <f t="shared" si="18"/>
        <v>#DIV/0!</v>
      </c>
      <c r="K63" s="41" t="e">
        <f t="shared" si="19"/>
        <v>#DIV/0!</v>
      </c>
      <c r="L63" s="52"/>
      <c r="M63" s="52"/>
      <c r="N63" s="165"/>
      <c r="O63" s="165"/>
      <c r="P63" s="52"/>
      <c r="Q63" s="52"/>
      <c r="R63" s="52"/>
      <c r="S63" s="52"/>
      <c r="T63" s="52"/>
      <c r="U63" s="52"/>
      <c r="V63" s="52"/>
      <c r="W63" s="52"/>
    </row>
    <row r="64" spans="1:23" ht="12.75">
      <c r="A64" s="33" t="s">
        <v>235</v>
      </c>
      <c r="B64" s="62" t="s">
        <v>107</v>
      </c>
      <c r="C64" s="35">
        <v>8.77</v>
      </c>
      <c r="D64" s="85"/>
      <c r="E64" s="91">
        <f t="shared" si="20"/>
        <v>0</v>
      </c>
      <c r="F64" s="97">
        <f t="shared" si="14"/>
        <v>0</v>
      </c>
      <c r="G64" s="98">
        <f t="shared" si="15"/>
        <v>-8.77</v>
      </c>
      <c r="H64" s="36">
        <f t="shared" si="16"/>
        <v>76.9129</v>
      </c>
      <c r="I64" s="97" t="e">
        <f t="shared" si="17"/>
        <v>#DIV/0!</v>
      </c>
      <c r="J64" s="98" t="e">
        <f t="shared" si="18"/>
        <v>#DIV/0!</v>
      </c>
      <c r="K64" s="36" t="e">
        <f t="shared" si="19"/>
        <v>#DIV/0!</v>
      </c>
      <c r="L64" s="52"/>
      <c r="M64" s="52"/>
      <c r="N64" s="165"/>
      <c r="O64" s="165"/>
      <c r="P64" s="52"/>
      <c r="Q64" s="52"/>
      <c r="R64" s="52"/>
      <c r="S64" s="52"/>
      <c r="T64" s="52"/>
      <c r="U64" s="52"/>
      <c r="V64" s="52"/>
      <c r="W64" s="52"/>
    </row>
    <row r="65" spans="1:23" ht="12.75">
      <c r="A65" s="33"/>
      <c r="B65" s="62" t="s">
        <v>108</v>
      </c>
      <c r="C65" s="35"/>
      <c r="D65" s="85"/>
      <c r="E65" s="91"/>
      <c r="F65" s="97"/>
      <c r="G65" s="98"/>
      <c r="H65" s="36"/>
      <c r="I65" s="97"/>
      <c r="J65" s="98"/>
      <c r="K65" s="36"/>
      <c r="L65" s="52"/>
      <c r="M65" s="52"/>
      <c r="N65" s="165"/>
      <c r="O65" s="165"/>
      <c r="P65" s="52"/>
      <c r="Q65" s="52"/>
      <c r="R65" s="52"/>
      <c r="S65" s="52"/>
      <c r="T65" s="52"/>
      <c r="U65" s="52"/>
      <c r="V65" s="52"/>
      <c r="W65" s="52"/>
    </row>
    <row r="66" spans="1:23" ht="12.75">
      <c r="A66" s="33"/>
      <c r="B66" s="62" t="s">
        <v>109</v>
      </c>
      <c r="C66" s="35"/>
      <c r="D66" s="85"/>
      <c r="E66" s="91"/>
      <c r="F66" s="97"/>
      <c r="G66" s="98"/>
      <c r="H66" s="36"/>
      <c r="I66" s="97"/>
      <c r="J66" s="98"/>
      <c r="K66" s="36"/>
      <c r="L66" s="52"/>
      <c r="M66" s="52"/>
      <c r="N66" s="165"/>
      <c r="O66" s="165"/>
      <c r="P66" s="52"/>
      <c r="Q66" s="52"/>
      <c r="R66" s="52"/>
      <c r="S66" s="52"/>
      <c r="T66" s="52"/>
      <c r="U66" s="52"/>
      <c r="V66" s="52"/>
      <c r="W66" s="52"/>
    </row>
    <row r="67" spans="1:23" ht="12.75">
      <c r="A67" s="38"/>
      <c r="B67" s="63" t="s">
        <v>124</v>
      </c>
      <c r="C67" s="40">
        <v>109.35</v>
      </c>
      <c r="D67" s="86"/>
      <c r="E67" s="92" t="e">
        <f>AVERAGE(D65:D66)</f>
        <v>#DIV/0!</v>
      </c>
      <c r="F67" s="99" t="e">
        <f>($R$5-$E67)</f>
        <v>#DIV/0!</v>
      </c>
      <c r="G67" s="100" t="e">
        <f>(F67-$C67)</f>
        <v>#DIV/0!</v>
      </c>
      <c r="H67" s="41" t="e">
        <f>(G67)^2</f>
        <v>#DIV/0!</v>
      </c>
      <c r="I67" s="99" t="e">
        <f>($R$5-$E67)/-$R$4</f>
        <v>#DIV/0!</v>
      </c>
      <c r="J67" s="100" t="e">
        <f>(I67-$C67)</f>
        <v>#DIV/0!</v>
      </c>
      <c r="K67" s="41" t="e">
        <f>(J67)^2</f>
        <v>#DIV/0!</v>
      </c>
      <c r="L67" s="52"/>
      <c r="M67" s="52"/>
      <c r="N67" s="165"/>
      <c r="O67" s="165"/>
      <c r="P67" s="52"/>
      <c r="Q67" s="52"/>
      <c r="R67" s="52"/>
      <c r="S67" s="52"/>
      <c r="T67" s="52"/>
      <c r="U67" s="52"/>
      <c r="V67" s="52"/>
      <c r="W67" s="52"/>
    </row>
    <row r="68" spans="1:23" ht="12.75">
      <c r="A68" s="33" t="s">
        <v>236</v>
      </c>
      <c r="B68" s="62" t="s">
        <v>107</v>
      </c>
      <c r="C68" s="35">
        <v>155.92</v>
      </c>
      <c r="D68" s="85"/>
      <c r="E68" s="91">
        <f>D68</f>
        <v>0</v>
      </c>
      <c r="F68" s="97">
        <f>($R$5-$E68)</f>
        <v>0</v>
      </c>
      <c r="G68" s="98">
        <f>(F68-$C68)</f>
        <v>-155.92</v>
      </c>
      <c r="H68" s="36">
        <f>(G68)^2</f>
        <v>24311.046399999996</v>
      </c>
      <c r="I68" s="97" t="e">
        <f>($R$5-$E68)/-$R$4</f>
        <v>#DIV/0!</v>
      </c>
      <c r="J68" s="98" t="e">
        <f>(I68-$C68)</f>
        <v>#DIV/0!</v>
      </c>
      <c r="K68" s="36" t="e">
        <f>(J68)^2</f>
        <v>#DIV/0!</v>
      </c>
      <c r="L68" s="52"/>
      <c r="M68" s="52"/>
      <c r="N68" s="165"/>
      <c r="O68" s="165"/>
      <c r="P68" s="52"/>
      <c r="Q68" s="52"/>
      <c r="R68" s="52"/>
      <c r="S68" s="52"/>
      <c r="T68" s="52"/>
      <c r="U68" s="52"/>
      <c r="V68" s="52"/>
      <c r="W68" s="52"/>
    </row>
    <row r="69" spans="1:23" ht="12.75">
      <c r="A69" s="33"/>
      <c r="B69" s="62" t="s">
        <v>109</v>
      </c>
      <c r="C69" s="35"/>
      <c r="D69" s="85"/>
      <c r="E69" s="91"/>
      <c r="F69" s="97"/>
      <c r="G69" s="98"/>
      <c r="H69" s="36"/>
      <c r="I69" s="97"/>
      <c r="J69" s="98"/>
      <c r="K69" s="36"/>
      <c r="L69" s="52"/>
      <c r="M69" s="52"/>
      <c r="N69" s="165"/>
      <c r="O69" s="165"/>
      <c r="P69" s="52"/>
      <c r="Q69" s="52"/>
      <c r="R69" s="52"/>
      <c r="S69" s="52"/>
      <c r="T69" s="52"/>
      <c r="U69" s="52"/>
      <c r="V69" s="52"/>
      <c r="W69" s="52"/>
    </row>
    <row r="70" spans="1:23" ht="12.75">
      <c r="A70" s="33"/>
      <c r="B70" s="62" t="s">
        <v>113</v>
      </c>
      <c r="C70" s="35"/>
      <c r="D70" s="85"/>
      <c r="E70" s="91"/>
      <c r="F70" s="97"/>
      <c r="G70" s="98"/>
      <c r="H70" s="36"/>
      <c r="I70" s="97"/>
      <c r="J70" s="98"/>
      <c r="K70" s="36"/>
      <c r="L70" s="52"/>
      <c r="M70" s="52"/>
      <c r="N70" s="165"/>
      <c r="O70" s="165"/>
      <c r="P70" s="52"/>
      <c r="Q70" s="52"/>
      <c r="R70" s="52"/>
      <c r="S70" s="52"/>
      <c r="T70" s="52"/>
      <c r="U70" s="52"/>
      <c r="V70" s="52"/>
      <c r="W70" s="52"/>
    </row>
    <row r="71" spans="1:23" ht="12.75">
      <c r="A71" s="38"/>
      <c r="B71" s="63" t="s">
        <v>125</v>
      </c>
      <c r="C71" s="40">
        <v>65.05</v>
      </c>
      <c r="D71" s="86"/>
      <c r="E71" s="92" t="e">
        <f>AVERAGE(D69:D70)</f>
        <v>#DIV/0!</v>
      </c>
      <c r="F71" s="99" t="e">
        <f>($R$5-$E71)</f>
        <v>#DIV/0!</v>
      </c>
      <c r="G71" s="100" t="e">
        <f>(F71-$C71)</f>
        <v>#DIV/0!</v>
      </c>
      <c r="H71" s="41" t="e">
        <f>(G71)^2</f>
        <v>#DIV/0!</v>
      </c>
      <c r="I71" s="99" t="e">
        <f>($R$5-$E71)/-$R$4</f>
        <v>#DIV/0!</v>
      </c>
      <c r="J71" s="100" t="e">
        <f>(I71-$C71)</f>
        <v>#DIV/0!</v>
      </c>
      <c r="K71" s="41" t="e">
        <f>(J71)^2</f>
        <v>#DIV/0!</v>
      </c>
      <c r="L71" s="52"/>
      <c r="M71" s="52"/>
      <c r="N71" s="165"/>
      <c r="O71" s="165"/>
      <c r="P71" s="52"/>
      <c r="Q71" s="52"/>
      <c r="R71" s="52"/>
      <c r="S71" s="52"/>
      <c r="T71" s="52"/>
      <c r="U71" s="52"/>
      <c r="V71" s="52"/>
      <c r="W71" s="52"/>
    </row>
    <row r="72" spans="1:23" ht="12.75">
      <c r="A72" s="33" t="s">
        <v>237</v>
      </c>
      <c r="B72" s="62" t="s">
        <v>108</v>
      </c>
      <c r="C72" s="35"/>
      <c r="D72" s="85"/>
      <c r="E72" s="91"/>
      <c r="F72" s="97"/>
      <c r="G72" s="98"/>
      <c r="H72" s="36"/>
      <c r="I72" s="97"/>
      <c r="J72" s="98"/>
      <c r="K72" s="36"/>
      <c r="L72" s="52"/>
      <c r="M72" s="52"/>
      <c r="N72" s="165"/>
      <c r="O72" s="165"/>
      <c r="P72" s="52"/>
      <c r="Q72" s="52"/>
      <c r="R72" s="52"/>
      <c r="S72" s="52"/>
      <c r="T72" s="52"/>
      <c r="U72" s="52"/>
      <c r="V72" s="52"/>
      <c r="W72" s="52"/>
    </row>
    <row r="73" spans="1:23" ht="12.75">
      <c r="A73" s="33"/>
      <c r="B73" s="62" t="s">
        <v>109</v>
      </c>
      <c r="C73" s="35"/>
      <c r="D73" s="85"/>
      <c r="E73" s="91"/>
      <c r="F73" s="97"/>
      <c r="G73" s="98"/>
      <c r="H73" s="36"/>
      <c r="I73" s="97"/>
      <c r="J73" s="98"/>
      <c r="K73" s="36"/>
      <c r="L73" s="52"/>
      <c r="M73" s="52"/>
      <c r="N73" s="165"/>
      <c r="O73" s="165"/>
      <c r="P73" s="52"/>
      <c r="Q73" s="52"/>
      <c r="R73" s="52"/>
      <c r="S73" s="52"/>
      <c r="T73" s="52"/>
      <c r="U73" s="52"/>
      <c r="V73" s="52"/>
      <c r="W73" s="52"/>
    </row>
    <row r="74" spans="1:23" ht="12.75">
      <c r="A74" s="33"/>
      <c r="B74" s="62" t="s">
        <v>124</v>
      </c>
      <c r="C74" s="35">
        <v>25.5</v>
      </c>
      <c r="D74" s="80"/>
      <c r="E74" s="91" t="e">
        <f>AVERAGE(D72:D73)</f>
        <v>#DIV/0!</v>
      </c>
      <c r="F74" s="97" t="e">
        <f>($R$5-$E74)</f>
        <v>#DIV/0!</v>
      </c>
      <c r="G74" s="98" t="e">
        <f>(F74-$C74)</f>
        <v>#DIV/0!</v>
      </c>
      <c r="H74" s="36" t="e">
        <f>(G74)^2</f>
        <v>#DIV/0!</v>
      </c>
      <c r="I74" s="97" t="e">
        <f>($R$5-$E74)/-$R$4</f>
        <v>#DIV/0!</v>
      </c>
      <c r="J74" s="98" t="e">
        <f>(I74-$C74)</f>
        <v>#DIV/0!</v>
      </c>
      <c r="K74" s="36" t="e">
        <f>(J74)^2</f>
        <v>#DIV/0!</v>
      </c>
      <c r="L74" s="52"/>
      <c r="M74" s="52"/>
      <c r="N74" s="165"/>
      <c r="O74" s="165"/>
      <c r="P74" s="52"/>
      <c r="Q74" s="52"/>
      <c r="R74" s="52"/>
      <c r="S74" s="52"/>
      <c r="T74" s="52"/>
      <c r="U74" s="52"/>
      <c r="V74" s="52"/>
      <c r="W74" s="52"/>
    </row>
    <row r="75" spans="1:23" ht="12.75">
      <c r="A75" s="33"/>
      <c r="B75" s="62" t="s">
        <v>113</v>
      </c>
      <c r="C75" s="35"/>
      <c r="D75" s="85"/>
      <c r="E75" s="91"/>
      <c r="F75" s="97"/>
      <c r="G75" s="98"/>
      <c r="H75" s="36"/>
      <c r="I75" s="97"/>
      <c r="J75" s="98"/>
      <c r="K75" s="36"/>
      <c r="L75" s="52"/>
      <c r="M75" s="52"/>
      <c r="N75" s="165"/>
      <c r="O75" s="165"/>
      <c r="P75" s="52"/>
      <c r="Q75" s="52"/>
      <c r="R75" s="52"/>
      <c r="S75" s="52"/>
      <c r="T75" s="52"/>
      <c r="U75" s="52"/>
      <c r="V75" s="52"/>
      <c r="W75" s="52"/>
    </row>
    <row r="76" spans="1:23" ht="12.75">
      <c r="A76" s="33"/>
      <c r="B76" s="62" t="s">
        <v>112</v>
      </c>
      <c r="C76" s="35"/>
      <c r="D76" s="85"/>
      <c r="E76" s="91"/>
      <c r="F76" s="97"/>
      <c r="G76" s="98"/>
      <c r="H76" s="36"/>
      <c r="I76" s="97"/>
      <c r="J76" s="98"/>
      <c r="K76" s="36"/>
      <c r="L76" s="52"/>
      <c r="M76" s="52"/>
      <c r="N76" s="165"/>
      <c r="O76" s="165"/>
      <c r="P76" s="52"/>
      <c r="Q76" s="52"/>
      <c r="R76" s="52"/>
      <c r="S76" s="52"/>
      <c r="T76" s="52"/>
      <c r="U76" s="52"/>
      <c r="V76" s="52"/>
      <c r="W76" s="52"/>
    </row>
    <row r="77" spans="1:23" ht="12.75">
      <c r="A77" s="38"/>
      <c r="B77" s="63" t="s">
        <v>123</v>
      </c>
      <c r="C77" s="40">
        <v>14.8</v>
      </c>
      <c r="D77" s="86"/>
      <c r="E77" s="92" t="e">
        <f>AVERAGE(D75:D76)</f>
        <v>#DIV/0!</v>
      </c>
      <c r="F77" s="99" t="e">
        <f>($R$5-$E77)</f>
        <v>#DIV/0!</v>
      </c>
      <c r="G77" s="100" t="e">
        <f>(F77-$C77)</f>
        <v>#DIV/0!</v>
      </c>
      <c r="H77" s="41" t="e">
        <f>(G77)^2</f>
        <v>#DIV/0!</v>
      </c>
      <c r="I77" s="99" t="e">
        <f>($R$5-$E77)/-$R$4</f>
        <v>#DIV/0!</v>
      </c>
      <c r="J77" s="100" t="e">
        <f>(I77-$C77)</f>
        <v>#DIV/0!</v>
      </c>
      <c r="K77" s="41" t="e">
        <f>(J77)^2</f>
        <v>#DIV/0!</v>
      </c>
      <c r="L77" s="52"/>
      <c r="M77" s="52"/>
      <c r="N77" s="165"/>
      <c r="O77" s="165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33" t="s">
        <v>239</v>
      </c>
      <c r="B78" s="62" t="s">
        <v>107</v>
      </c>
      <c r="C78" s="35"/>
      <c r="D78" s="85"/>
      <c r="E78" s="91"/>
      <c r="F78" s="97"/>
      <c r="G78" s="98"/>
      <c r="H78" s="36"/>
      <c r="I78" s="97"/>
      <c r="J78" s="98"/>
      <c r="K78" s="36"/>
      <c r="L78" s="52"/>
      <c r="M78" s="52"/>
      <c r="N78" s="165"/>
      <c r="O78" s="165"/>
      <c r="P78" s="52"/>
      <c r="Q78" s="52"/>
      <c r="R78" s="52"/>
      <c r="S78" s="52"/>
      <c r="T78" s="52"/>
      <c r="U78" s="52"/>
      <c r="V78" s="52"/>
      <c r="W78" s="52"/>
    </row>
    <row r="79" spans="1:23" ht="12.75">
      <c r="A79" s="33"/>
      <c r="B79" s="62" t="s">
        <v>108</v>
      </c>
      <c r="C79" s="35"/>
      <c r="D79" s="85"/>
      <c r="E79" s="91"/>
      <c r="F79" s="97"/>
      <c r="G79" s="98"/>
      <c r="H79" s="36"/>
      <c r="I79" s="97"/>
      <c r="J79" s="98"/>
      <c r="K79" s="36"/>
      <c r="L79" s="52"/>
      <c r="M79" s="52"/>
      <c r="N79" s="165"/>
      <c r="O79" s="165"/>
      <c r="P79" s="52"/>
      <c r="Q79" s="52"/>
      <c r="R79" s="52"/>
      <c r="S79" s="52"/>
      <c r="T79" s="52"/>
      <c r="U79" s="52"/>
      <c r="V79" s="52"/>
      <c r="W79" s="52"/>
    </row>
    <row r="80" spans="1:23" ht="12.75">
      <c r="A80" s="33"/>
      <c r="B80" s="62" t="s">
        <v>122</v>
      </c>
      <c r="C80" s="35">
        <v>119.33</v>
      </c>
      <c r="D80" s="80"/>
      <c r="E80" s="91" t="e">
        <f>AVERAGE(D78:D79)</f>
        <v>#DIV/0!</v>
      </c>
      <c r="F80" s="97" t="e">
        <f>($R$5-$E80)</f>
        <v>#DIV/0!</v>
      </c>
      <c r="G80" s="98" t="e">
        <f>(F80-$C80)</f>
        <v>#DIV/0!</v>
      </c>
      <c r="H80" s="36" t="e">
        <f>(G80)^2</f>
        <v>#DIV/0!</v>
      </c>
      <c r="I80" s="97" t="e">
        <f>($R$5-$E80)/-$R$4</f>
        <v>#DIV/0!</v>
      </c>
      <c r="J80" s="98" t="e">
        <f>(I80-$C80)</f>
        <v>#DIV/0!</v>
      </c>
      <c r="K80" s="36" t="e">
        <f>(J80)^2</f>
        <v>#DIV/0!</v>
      </c>
      <c r="L80" s="52"/>
      <c r="M80" s="52"/>
      <c r="N80" s="165"/>
      <c r="O80" s="165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33"/>
      <c r="B81" s="62" t="s">
        <v>109</v>
      </c>
      <c r="C81" s="35"/>
      <c r="D81" s="85"/>
      <c r="E81" s="91"/>
      <c r="F81" s="97"/>
      <c r="G81" s="98"/>
      <c r="H81" s="36"/>
      <c r="I81" s="97"/>
      <c r="J81" s="98"/>
      <c r="K81" s="36"/>
      <c r="L81" s="52"/>
      <c r="M81" s="52"/>
      <c r="N81" s="165"/>
      <c r="O81" s="165"/>
      <c r="P81" s="52"/>
      <c r="Q81" s="52"/>
      <c r="R81" s="52"/>
      <c r="S81" s="52"/>
      <c r="T81" s="52"/>
      <c r="U81" s="52"/>
      <c r="V81" s="52"/>
      <c r="W81" s="52"/>
    </row>
    <row r="82" spans="1:23" ht="12.75">
      <c r="A82" s="33"/>
      <c r="B82" s="62" t="s">
        <v>113</v>
      </c>
      <c r="C82" s="83"/>
      <c r="D82" s="85"/>
      <c r="E82" s="91"/>
      <c r="F82" s="97"/>
      <c r="G82" s="98"/>
      <c r="H82" s="36"/>
      <c r="I82" s="97"/>
      <c r="J82" s="98"/>
      <c r="K82" s="36"/>
      <c r="L82" s="52"/>
      <c r="M82" s="52"/>
      <c r="N82" s="165"/>
      <c r="O82" s="165"/>
      <c r="P82" s="52"/>
      <c r="Q82" s="52"/>
      <c r="R82" s="52"/>
      <c r="S82" s="52"/>
      <c r="T82" s="52"/>
      <c r="U82" s="52"/>
      <c r="V82" s="52"/>
      <c r="W82" s="52"/>
    </row>
    <row r="83" spans="1:23" ht="12.75">
      <c r="A83" s="38"/>
      <c r="B83" s="63" t="s">
        <v>125</v>
      </c>
      <c r="C83" s="40">
        <v>114.26</v>
      </c>
      <c r="D83" s="86"/>
      <c r="E83" s="92" t="e">
        <f>AVERAGE(D81:D82)</f>
        <v>#DIV/0!</v>
      </c>
      <c r="F83" s="99" t="e">
        <f>($R$5-$E83)</f>
        <v>#DIV/0!</v>
      </c>
      <c r="G83" s="100" t="e">
        <f>(F83-$C83)</f>
        <v>#DIV/0!</v>
      </c>
      <c r="H83" s="41" t="e">
        <f>(G83)^2</f>
        <v>#DIV/0!</v>
      </c>
      <c r="I83" s="99" t="e">
        <f>($R$5-$E83)/-$R$4</f>
        <v>#DIV/0!</v>
      </c>
      <c r="J83" s="100" t="e">
        <f>(I83-$C83)</f>
        <v>#DIV/0!</v>
      </c>
      <c r="K83" s="41" t="e">
        <f>(J83)^2</f>
        <v>#DIV/0!</v>
      </c>
      <c r="L83" s="52"/>
      <c r="M83" s="52"/>
      <c r="N83" s="165"/>
      <c r="O83" s="165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33" t="s">
        <v>240</v>
      </c>
      <c r="B84" s="62" t="s">
        <v>107</v>
      </c>
      <c r="C84" s="35">
        <v>168.39</v>
      </c>
      <c r="D84" s="85"/>
      <c r="E84" s="91">
        <f>D84</f>
        <v>0</v>
      </c>
      <c r="F84" s="97">
        <f>($R$5-$E84)</f>
        <v>0</v>
      </c>
      <c r="G84" s="98">
        <f>(F84-$C84)</f>
        <v>-168.39</v>
      </c>
      <c r="H84" s="36">
        <f>(G84)^2</f>
        <v>28355.192099999997</v>
      </c>
      <c r="I84" s="97" t="e">
        <f>($R$5-$E84)/-$R$4</f>
        <v>#DIV/0!</v>
      </c>
      <c r="J84" s="98" t="e">
        <f>(I84-$C84)</f>
        <v>#DIV/0!</v>
      </c>
      <c r="K84" s="36" t="e">
        <f>(J84)^2</f>
        <v>#DIV/0!</v>
      </c>
      <c r="L84" s="52"/>
      <c r="M84" s="52"/>
      <c r="N84" s="165"/>
      <c r="O84" s="165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33"/>
      <c r="B85" s="62" t="s">
        <v>108</v>
      </c>
      <c r="C85" s="83">
        <v>44.36</v>
      </c>
      <c r="D85" s="85"/>
      <c r="E85" s="91">
        <f>D85</f>
        <v>0</v>
      </c>
      <c r="F85" s="97">
        <f>($R$5-$E85)</f>
        <v>0</v>
      </c>
      <c r="G85" s="98">
        <f>(F85-$C85)</f>
        <v>-44.36</v>
      </c>
      <c r="H85" s="36">
        <f>(G85)^2</f>
        <v>1967.8096</v>
      </c>
      <c r="I85" s="97" t="e">
        <f>($R$5-$E85)/-$R$4</f>
        <v>#DIV/0!</v>
      </c>
      <c r="J85" s="98" t="e">
        <f>(I85-$C85)</f>
        <v>#DIV/0!</v>
      </c>
      <c r="K85" s="36" t="e">
        <f>(J85)^2</f>
        <v>#DIV/0!</v>
      </c>
      <c r="L85" s="52"/>
      <c r="M85" s="52"/>
      <c r="N85" s="165"/>
      <c r="O85" s="165"/>
      <c r="P85" s="52"/>
      <c r="Q85" s="52"/>
      <c r="R85" s="52"/>
      <c r="S85" s="52"/>
      <c r="T85" s="52"/>
      <c r="U85" s="52"/>
      <c r="V85" s="52"/>
      <c r="W85" s="52"/>
    </row>
    <row r="86" spans="1:23" ht="12.75">
      <c r="A86" s="33"/>
      <c r="B86" s="62" t="s">
        <v>109</v>
      </c>
      <c r="C86" s="35">
        <v>68.12</v>
      </c>
      <c r="D86" s="85"/>
      <c r="E86" s="91">
        <f>D86</f>
        <v>0</v>
      </c>
      <c r="F86" s="97">
        <f>($R$5-$E86)</f>
        <v>0</v>
      </c>
      <c r="G86" s="98">
        <f>(F86-$C86)</f>
        <v>-68.12</v>
      </c>
      <c r="H86" s="36">
        <f>(G86)^2</f>
        <v>4640.334400000001</v>
      </c>
      <c r="I86" s="97" t="e">
        <f>($R$5-$E86)/-$R$4</f>
        <v>#DIV/0!</v>
      </c>
      <c r="J86" s="98" t="e">
        <f>(I86-$C86)</f>
        <v>#DIV/0!</v>
      </c>
      <c r="K86" s="36" t="e">
        <f>(J86)^2</f>
        <v>#DIV/0!</v>
      </c>
      <c r="L86" s="52"/>
      <c r="M86" s="52"/>
      <c r="N86" s="165"/>
      <c r="O86" s="165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38"/>
      <c r="B87" s="63" t="s">
        <v>112</v>
      </c>
      <c r="C87" s="40">
        <v>20.58</v>
      </c>
      <c r="D87" s="81"/>
      <c r="E87" s="92">
        <f>D87</f>
        <v>0</v>
      </c>
      <c r="F87" s="99">
        <f>($R$5-$E87)</f>
        <v>0</v>
      </c>
      <c r="G87" s="100">
        <f>(F87-$C87)</f>
        <v>-20.58</v>
      </c>
      <c r="H87" s="41">
        <f>(G87)^2</f>
        <v>423.53639999999996</v>
      </c>
      <c r="I87" s="99" t="e">
        <f>($R$5-$E87)/-$R$4</f>
        <v>#DIV/0!</v>
      </c>
      <c r="J87" s="100" t="e">
        <f>(I87-$C87)</f>
        <v>#DIV/0!</v>
      </c>
      <c r="K87" s="41" t="e">
        <f>(J87)^2</f>
        <v>#DIV/0!</v>
      </c>
      <c r="L87" s="52"/>
      <c r="M87" s="52"/>
      <c r="N87" s="165"/>
      <c r="O87" s="165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33" t="s">
        <v>241</v>
      </c>
      <c r="B88" s="62" t="s">
        <v>108</v>
      </c>
      <c r="C88" s="35"/>
      <c r="D88" s="85"/>
      <c r="E88" s="91"/>
      <c r="F88" s="97"/>
      <c r="G88" s="98"/>
      <c r="H88" s="36"/>
      <c r="I88" s="97"/>
      <c r="J88" s="98"/>
      <c r="K88" s="36"/>
      <c r="L88" s="52"/>
      <c r="M88" s="52"/>
      <c r="N88" s="165"/>
      <c r="O88" s="165"/>
      <c r="P88" s="52"/>
      <c r="Q88" s="52"/>
      <c r="R88" s="52"/>
      <c r="S88" s="52"/>
      <c r="T88" s="52"/>
      <c r="U88" s="52"/>
      <c r="V88" s="52"/>
      <c r="W88" s="52"/>
    </row>
    <row r="89" spans="1:23" ht="12.75">
      <c r="A89" s="33"/>
      <c r="B89" s="62" t="s">
        <v>109</v>
      </c>
      <c r="C89" s="35"/>
      <c r="D89" s="85"/>
      <c r="E89" s="91"/>
      <c r="F89" s="97"/>
      <c r="G89" s="98"/>
      <c r="H89" s="36"/>
      <c r="I89" s="97"/>
      <c r="J89" s="98"/>
      <c r="K89" s="36"/>
      <c r="L89" s="52"/>
      <c r="M89" s="52"/>
      <c r="N89" s="165"/>
      <c r="O89" s="165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33"/>
      <c r="B90" s="62" t="s">
        <v>124</v>
      </c>
      <c r="C90" s="83">
        <v>40.53</v>
      </c>
      <c r="D90" s="80"/>
      <c r="E90" s="91" t="e">
        <f>AVERAGE(D88:D89)</f>
        <v>#DIV/0!</v>
      </c>
      <c r="F90" s="97" t="e">
        <f aca="true" t="shared" si="21" ref="F90:F95">($R$5-$E90)</f>
        <v>#DIV/0!</v>
      </c>
      <c r="G90" s="98" t="e">
        <f aca="true" t="shared" si="22" ref="G90:G95">(F90-$C90)</f>
        <v>#DIV/0!</v>
      </c>
      <c r="H90" s="36" t="e">
        <f aca="true" t="shared" si="23" ref="H90:H95">(G90)^2</f>
        <v>#DIV/0!</v>
      </c>
      <c r="I90" s="97" t="e">
        <f aca="true" t="shared" si="24" ref="I90:I95">($R$5-$E90)/-$R$4</f>
        <v>#DIV/0!</v>
      </c>
      <c r="J90" s="98" t="e">
        <f aca="true" t="shared" si="25" ref="J90:J95">(I90-$C90)</f>
        <v>#DIV/0!</v>
      </c>
      <c r="K90" s="36" t="e">
        <f aca="true" t="shared" si="26" ref="K90:K95">(J90)^2</f>
        <v>#DIV/0!</v>
      </c>
      <c r="L90" s="52"/>
      <c r="M90" s="52"/>
      <c r="N90" s="165"/>
      <c r="O90" s="165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38"/>
      <c r="B91" s="63" t="s">
        <v>113</v>
      </c>
      <c r="C91" s="40">
        <v>119.36</v>
      </c>
      <c r="D91" s="81"/>
      <c r="E91" s="92">
        <f>D91</f>
        <v>0</v>
      </c>
      <c r="F91" s="99">
        <f t="shared" si="21"/>
        <v>0</v>
      </c>
      <c r="G91" s="100">
        <f t="shared" si="22"/>
        <v>-119.36</v>
      </c>
      <c r="H91" s="41">
        <f t="shared" si="23"/>
        <v>14246.8096</v>
      </c>
      <c r="I91" s="99" t="e">
        <f t="shared" si="24"/>
        <v>#DIV/0!</v>
      </c>
      <c r="J91" s="100" t="e">
        <f t="shared" si="25"/>
        <v>#DIV/0!</v>
      </c>
      <c r="K91" s="41" t="e">
        <f t="shared" si="26"/>
        <v>#DIV/0!</v>
      </c>
      <c r="L91" s="52"/>
      <c r="M91" s="52"/>
      <c r="N91" s="165"/>
      <c r="O91" s="165"/>
      <c r="P91" s="52"/>
      <c r="Q91" s="52"/>
      <c r="R91" s="52"/>
      <c r="S91" s="52"/>
      <c r="T91" s="52"/>
      <c r="U91" s="52"/>
      <c r="V91" s="52"/>
      <c r="W91" s="52"/>
    </row>
    <row r="92" spans="1:23" ht="12.75">
      <c r="A92" s="33" t="s">
        <v>242</v>
      </c>
      <c r="B92" s="62" t="s">
        <v>107</v>
      </c>
      <c r="C92" s="35">
        <v>117.49</v>
      </c>
      <c r="D92" s="85"/>
      <c r="E92" s="91">
        <f>D92</f>
        <v>0</v>
      </c>
      <c r="F92" s="97">
        <f t="shared" si="21"/>
        <v>0</v>
      </c>
      <c r="G92" s="98">
        <f t="shared" si="22"/>
        <v>-117.49</v>
      </c>
      <c r="H92" s="36">
        <f t="shared" si="23"/>
        <v>13803.900099999999</v>
      </c>
      <c r="I92" s="97" t="e">
        <f t="shared" si="24"/>
        <v>#DIV/0!</v>
      </c>
      <c r="J92" s="98" t="e">
        <f t="shared" si="25"/>
        <v>#DIV/0!</v>
      </c>
      <c r="K92" s="36" t="e">
        <f t="shared" si="26"/>
        <v>#DIV/0!</v>
      </c>
      <c r="L92" s="52"/>
      <c r="M92" s="52"/>
      <c r="N92" s="165"/>
      <c r="O92" s="165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33"/>
      <c r="B93" s="62" t="s">
        <v>108</v>
      </c>
      <c r="C93" s="83">
        <v>130.4</v>
      </c>
      <c r="D93" s="85"/>
      <c r="E93" s="91">
        <f>D93</f>
        <v>0</v>
      </c>
      <c r="F93" s="97">
        <f t="shared" si="21"/>
        <v>0</v>
      </c>
      <c r="G93" s="98">
        <f t="shared" si="22"/>
        <v>-130.4</v>
      </c>
      <c r="H93" s="36">
        <f t="shared" si="23"/>
        <v>17004.16</v>
      </c>
      <c r="I93" s="97" t="e">
        <f t="shared" si="24"/>
        <v>#DIV/0!</v>
      </c>
      <c r="J93" s="98" t="e">
        <f t="shared" si="25"/>
        <v>#DIV/0!</v>
      </c>
      <c r="K93" s="36" t="e">
        <f t="shared" si="26"/>
        <v>#DIV/0!</v>
      </c>
      <c r="L93" s="52"/>
      <c r="M93" s="52"/>
      <c r="N93" s="165"/>
      <c r="O93" s="165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33"/>
      <c r="B94" s="62" t="s">
        <v>109</v>
      </c>
      <c r="C94" s="35">
        <v>47.12</v>
      </c>
      <c r="D94" s="85"/>
      <c r="E94" s="91">
        <f>D94</f>
        <v>0</v>
      </c>
      <c r="F94" s="97">
        <f t="shared" si="21"/>
        <v>0</v>
      </c>
      <c r="G94" s="98">
        <f t="shared" si="22"/>
        <v>-47.12</v>
      </c>
      <c r="H94" s="36">
        <f t="shared" si="23"/>
        <v>2220.2943999999998</v>
      </c>
      <c r="I94" s="97" t="e">
        <f t="shared" si="24"/>
        <v>#DIV/0!</v>
      </c>
      <c r="J94" s="98" t="e">
        <f t="shared" si="25"/>
        <v>#DIV/0!</v>
      </c>
      <c r="K94" s="36" t="e">
        <f t="shared" si="26"/>
        <v>#DIV/0!</v>
      </c>
      <c r="L94" s="52"/>
      <c r="M94" s="52"/>
      <c r="N94" s="165"/>
      <c r="O94" s="165"/>
      <c r="P94" s="52"/>
      <c r="Q94" s="52"/>
      <c r="R94" s="52"/>
      <c r="S94" s="52"/>
      <c r="T94" s="52"/>
      <c r="U94" s="52"/>
      <c r="V94" s="52"/>
      <c r="W94" s="52"/>
    </row>
    <row r="95" spans="1:23" ht="12.75">
      <c r="A95" s="38"/>
      <c r="B95" s="63" t="s">
        <v>112</v>
      </c>
      <c r="C95" s="40">
        <v>132.02</v>
      </c>
      <c r="D95" s="81"/>
      <c r="E95" s="92">
        <f>D95</f>
        <v>0</v>
      </c>
      <c r="F95" s="99">
        <f t="shared" si="21"/>
        <v>0</v>
      </c>
      <c r="G95" s="100">
        <f t="shared" si="22"/>
        <v>-132.02</v>
      </c>
      <c r="H95" s="41">
        <f t="shared" si="23"/>
        <v>17429.280400000003</v>
      </c>
      <c r="I95" s="99" t="e">
        <f t="shared" si="24"/>
        <v>#DIV/0!</v>
      </c>
      <c r="J95" s="100" t="e">
        <f t="shared" si="25"/>
        <v>#DIV/0!</v>
      </c>
      <c r="K95" s="41" t="e">
        <f t="shared" si="26"/>
        <v>#DIV/0!</v>
      </c>
      <c r="L95" s="52"/>
      <c r="M95" s="52"/>
      <c r="N95" s="165"/>
      <c r="O95" s="165"/>
      <c r="P95" s="52"/>
      <c r="Q95" s="52"/>
      <c r="R95" s="52"/>
      <c r="S95" s="52"/>
      <c r="T95" s="52"/>
      <c r="U95" s="52"/>
      <c r="V95" s="52"/>
      <c r="W95" s="52"/>
    </row>
    <row r="96" spans="1:23" ht="12.75">
      <c r="A96" s="33" t="s">
        <v>243</v>
      </c>
      <c r="B96" s="62" t="s">
        <v>108</v>
      </c>
      <c r="C96" s="83"/>
      <c r="D96" s="85"/>
      <c r="E96" s="91"/>
      <c r="F96" s="97"/>
      <c r="G96" s="98"/>
      <c r="H96" s="36"/>
      <c r="I96" s="97"/>
      <c r="J96" s="98"/>
      <c r="K96" s="36"/>
      <c r="L96" s="52"/>
      <c r="M96" s="52"/>
      <c r="N96" s="165"/>
      <c r="O96" s="165"/>
      <c r="P96" s="52"/>
      <c r="Q96" s="52"/>
      <c r="R96" s="52"/>
      <c r="S96" s="52"/>
      <c r="T96" s="52"/>
      <c r="U96" s="52"/>
      <c r="V96" s="52"/>
      <c r="W96" s="52"/>
    </row>
    <row r="97" spans="1:23" ht="12.75">
      <c r="A97" s="33"/>
      <c r="B97" s="62" t="s">
        <v>113</v>
      </c>
      <c r="C97" s="35"/>
      <c r="D97" s="85"/>
      <c r="E97" s="91"/>
      <c r="F97" s="97"/>
      <c r="G97" s="98"/>
      <c r="H97" s="36"/>
      <c r="I97" s="97"/>
      <c r="J97" s="98"/>
      <c r="K97" s="36"/>
      <c r="L97" s="52"/>
      <c r="M97" s="52"/>
      <c r="N97" s="165"/>
      <c r="O97" s="165"/>
      <c r="P97" s="52"/>
      <c r="Q97" s="52"/>
      <c r="R97" s="52"/>
      <c r="S97" s="52"/>
      <c r="T97" s="52"/>
      <c r="U97" s="52"/>
      <c r="V97" s="52"/>
      <c r="W97" s="52"/>
    </row>
    <row r="98" spans="1:23" ht="12.75">
      <c r="A98" s="33"/>
      <c r="B98" s="62" t="s">
        <v>114</v>
      </c>
      <c r="C98" s="35"/>
      <c r="D98" s="85"/>
      <c r="E98" s="91"/>
      <c r="F98" s="97"/>
      <c r="G98" s="98"/>
      <c r="H98" s="36"/>
      <c r="I98" s="97"/>
      <c r="J98" s="98"/>
      <c r="K98" s="36"/>
      <c r="L98" s="52"/>
      <c r="M98" s="52"/>
      <c r="N98" s="165"/>
      <c r="O98" s="165"/>
      <c r="P98" s="52"/>
      <c r="Q98" s="52"/>
      <c r="R98" s="52"/>
      <c r="S98" s="52"/>
      <c r="T98" s="52"/>
      <c r="U98" s="52"/>
      <c r="V98" s="52"/>
      <c r="W98" s="52"/>
    </row>
    <row r="99" spans="1:23" ht="12.75">
      <c r="A99" s="38"/>
      <c r="B99" s="63" t="s">
        <v>252</v>
      </c>
      <c r="C99" s="173">
        <v>166.14</v>
      </c>
      <c r="D99" s="86"/>
      <c r="E99" s="92" t="e">
        <f>AVERAGE(D96:D98)</f>
        <v>#DIV/0!</v>
      </c>
      <c r="F99" s="99" t="e">
        <f aca="true" t="shared" si="27" ref="F99:F104">($R$5-$E99)</f>
        <v>#DIV/0!</v>
      </c>
      <c r="G99" s="100" t="e">
        <f aca="true" t="shared" si="28" ref="G99:G104">(F99-$C99)</f>
        <v>#DIV/0!</v>
      </c>
      <c r="H99" s="41" t="e">
        <f aca="true" t="shared" si="29" ref="H99:H104">(G99)^2</f>
        <v>#DIV/0!</v>
      </c>
      <c r="I99" s="99" t="e">
        <f aca="true" t="shared" si="30" ref="I99:I104">($R$5-$E99)/-$R$4</f>
        <v>#DIV/0!</v>
      </c>
      <c r="J99" s="100" t="e">
        <f aca="true" t="shared" si="31" ref="J99:J104">(I99-$C99)</f>
        <v>#DIV/0!</v>
      </c>
      <c r="K99" s="41" t="e">
        <f aca="true" t="shared" si="32" ref="K99:K104">(J99)^2</f>
        <v>#DIV/0!</v>
      </c>
      <c r="L99" s="52"/>
      <c r="M99" s="52"/>
      <c r="N99" s="165"/>
      <c r="O99" s="165"/>
      <c r="P99" s="52"/>
      <c r="Q99" s="52"/>
      <c r="R99" s="52"/>
      <c r="S99" s="52"/>
      <c r="T99" s="52"/>
      <c r="U99" s="52"/>
      <c r="V99" s="52"/>
      <c r="W99" s="52"/>
    </row>
    <row r="100" spans="1:23" ht="12.75">
      <c r="A100" s="33" t="s">
        <v>244</v>
      </c>
      <c r="B100" s="62" t="s">
        <v>107</v>
      </c>
      <c r="C100" s="35">
        <v>165.18</v>
      </c>
      <c r="D100" s="85"/>
      <c r="E100" s="91">
        <f>D100</f>
        <v>0</v>
      </c>
      <c r="F100" s="97">
        <f t="shared" si="27"/>
        <v>0</v>
      </c>
      <c r="G100" s="98">
        <f t="shared" si="28"/>
        <v>-165.18</v>
      </c>
      <c r="H100" s="36">
        <f t="shared" si="29"/>
        <v>27284.4324</v>
      </c>
      <c r="I100" s="97" t="e">
        <f t="shared" si="30"/>
        <v>#DIV/0!</v>
      </c>
      <c r="J100" s="98" t="e">
        <f t="shared" si="31"/>
        <v>#DIV/0!</v>
      </c>
      <c r="K100" s="36" t="e">
        <f t="shared" si="32"/>
        <v>#DIV/0!</v>
      </c>
      <c r="L100" s="52"/>
      <c r="M100" s="52"/>
      <c r="N100" s="165"/>
      <c r="O100" s="165"/>
      <c r="P100" s="52"/>
      <c r="Q100" s="52"/>
      <c r="R100" s="52"/>
      <c r="S100" s="52"/>
      <c r="T100" s="52"/>
      <c r="U100" s="52"/>
      <c r="V100" s="52"/>
      <c r="W100" s="52"/>
    </row>
    <row r="101" spans="1:23" ht="12.75">
      <c r="A101" s="33"/>
      <c r="B101" s="62" t="s">
        <v>109</v>
      </c>
      <c r="C101" s="35">
        <v>147.66</v>
      </c>
      <c r="D101" s="85"/>
      <c r="E101" s="91">
        <f>D101</f>
        <v>0</v>
      </c>
      <c r="F101" s="97">
        <f t="shared" si="27"/>
        <v>0</v>
      </c>
      <c r="G101" s="98">
        <f t="shared" si="28"/>
        <v>-147.66</v>
      </c>
      <c r="H101" s="36">
        <f t="shared" si="29"/>
        <v>21803.475599999998</v>
      </c>
      <c r="I101" s="97" t="e">
        <f t="shared" si="30"/>
        <v>#DIV/0!</v>
      </c>
      <c r="J101" s="98" t="e">
        <f t="shared" si="31"/>
        <v>#DIV/0!</v>
      </c>
      <c r="K101" s="36" t="e">
        <f t="shared" si="32"/>
        <v>#DIV/0!</v>
      </c>
      <c r="L101" s="52"/>
      <c r="M101" s="52"/>
      <c r="N101" s="165"/>
      <c r="O101" s="165"/>
      <c r="P101" s="52"/>
      <c r="Q101" s="52"/>
      <c r="R101" s="52"/>
      <c r="S101" s="52"/>
      <c r="T101" s="52"/>
      <c r="U101" s="52"/>
      <c r="V101" s="52"/>
      <c r="W101" s="52"/>
    </row>
    <row r="102" spans="1:23" ht="12.75">
      <c r="A102" s="33"/>
      <c r="B102" s="62" t="s">
        <v>113</v>
      </c>
      <c r="C102" s="35">
        <v>42.4</v>
      </c>
      <c r="D102" s="85"/>
      <c r="E102" s="91">
        <f>D102</f>
        <v>0</v>
      </c>
      <c r="F102" s="97">
        <f t="shared" si="27"/>
        <v>0</v>
      </c>
      <c r="G102" s="98">
        <f t="shared" si="28"/>
        <v>-42.4</v>
      </c>
      <c r="H102" s="36">
        <f t="shared" si="29"/>
        <v>1797.76</v>
      </c>
      <c r="I102" s="97" t="e">
        <f t="shared" si="30"/>
        <v>#DIV/0!</v>
      </c>
      <c r="J102" s="98" t="e">
        <f t="shared" si="31"/>
        <v>#DIV/0!</v>
      </c>
      <c r="K102" s="36" t="e">
        <f t="shared" si="32"/>
        <v>#DIV/0!</v>
      </c>
      <c r="L102" s="52"/>
      <c r="M102" s="52"/>
      <c r="N102" s="165"/>
      <c r="O102" s="165"/>
      <c r="P102" s="52"/>
      <c r="Q102" s="52"/>
      <c r="R102" s="52"/>
      <c r="S102" s="52"/>
      <c r="T102" s="52"/>
      <c r="U102" s="52"/>
      <c r="V102" s="52"/>
      <c r="W102" s="52"/>
    </row>
    <row r="103" spans="1:23" ht="12.75">
      <c r="A103" s="38"/>
      <c r="B103" s="63" t="s">
        <v>114</v>
      </c>
      <c r="C103" s="173">
        <v>87.06</v>
      </c>
      <c r="D103" s="81"/>
      <c r="E103" s="92">
        <f>D103</f>
        <v>0</v>
      </c>
      <c r="F103" s="99">
        <f t="shared" si="27"/>
        <v>0</v>
      </c>
      <c r="G103" s="100">
        <f t="shared" si="28"/>
        <v>-87.06</v>
      </c>
      <c r="H103" s="41">
        <f t="shared" si="29"/>
        <v>7579.4436000000005</v>
      </c>
      <c r="I103" s="99" t="e">
        <f t="shared" si="30"/>
        <v>#DIV/0!</v>
      </c>
      <c r="J103" s="100" t="e">
        <f t="shared" si="31"/>
        <v>#DIV/0!</v>
      </c>
      <c r="K103" s="41" t="e">
        <f t="shared" si="32"/>
        <v>#DIV/0!</v>
      </c>
      <c r="L103" s="52"/>
      <c r="M103" s="52"/>
      <c r="N103" s="165"/>
      <c r="O103" s="165"/>
      <c r="P103" s="52"/>
      <c r="Q103" s="52"/>
      <c r="R103" s="52"/>
      <c r="S103" s="52"/>
      <c r="T103" s="52"/>
      <c r="U103" s="52"/>
      <c r="V103" s="52"/>
      <c r="W103" s="52"/>
    </row>
    <row r="104" spans="1:23" ht="12.75">
      <c r="A104" s="33" t="s">
        <v>245</v>
      </c>
      <c r="B104" s="62" t="s">
        <v>107</v>
      </c>
      <c r="C104" s="35">
        <v>42.5</v>
      </c>
      <c r="D104" s="85"/>
      <c r="E104" s="91">
        <f>D104</f>
        <v>0</v>
      </c>
      <c r="F104" s="97">
        <f t="shared" si="27"/>
        <v>0</v>
      </c>
      <c r="G104" s="98">
        <f t="shared" si="28"/>
        <v>-42.5</v>
      </c>
      <c r="H104" s="36">
        <f t="shared" si="29"/>
        <v>1806.25</v>
      </c>
      <c r="I104" s="97" t="e">
        <f t="shared" si="30"/>
        <v>#DIV/0!</v>
      </c>
      <c r="J104" s="98" t="e">
        <f t="shared" si="31"/>
        <v>#DIV/0!</v>
      </c>
      <c r="K104" s="36" t="e">
        <f t="shared" si="32"/>
        <v>#DIV/0!</v>
      </c>
      <c r="L104" s="52"/>
      <c r="M104" s="52"/>
      <c r="N104" s="165"/>
      <c r="O104" s="165"/>
      <c r="P104" s="52"/>
      <c r="Q104" s="52"/>
      <c r="R104" s="52"/>
      <c r="S104" s="52"/>
      <c r="T104" s="52"/>
      <c r="U104" s="52"/>
      <c r="V104" s="52"/>
      <c r="W104" s="52"/>
    </row>
    <row r="105" spans="1:23" ht="12.75">
      <c r="A105" s="33"/>
      <c r="B105" s="62" t="s">
        <v>108</v>
      </c>
      <c r="C105" s="35"/>
      <c r="D105" s="85"/>
      <c r="E105" s="91"/>
      <c r="F105" s="97"/>
      <c r="G105" s="98"/>
      <c r="H105" s="36"/>
      <c r="I105" s="97"/>
      <c r="J105" s="98"/>
      <c r="K105" s="36"/>
      <c r="L105" s="52"/>
      <c r="M105" s="52"/>
      <c r="N105" s="165"/>
      <c r="O105" s="165"/>
      <c r="P105" s="52"/>
      <c r="Q105" s="52"/>
      <c r="R105" s="52"/>
      <c r="S105" s="52"/>
      <c r="T105" s="52"/>
      <c r="U105" s="52"/>
      <c r="V105" s="52"/>
      <c r="W105" s="52"/>
    </row>
    <row r="106" spans="1:23" ht="12.75">
      <c r="A106" s="33"/>
      <c r="B106" s="62" t="s">
        <v>109</v>
      </c>
      <c r="C106" s="35"/>
      <c r="D106" s="85"/>
      <c r="E106" s="91"/>
      <c r="F106" s="97"/>
      <c r="G106" s="98"/>
      <c r="H106" s="36"/>
      <c r="I106" s="97"/>
      <c r="J106" s="98"/>
      <c r="K106" s="36"/>
      <c r="L106" s="52"/>
      <c r="M106" s="52"/>
      <c r="N106" s="165"/>
      <c r="O106" s="165"/>
      <c r="P106" s="52"/>
      <c r="Q106" s="52"/>
      <c r="R106" s="52"/>
      <c r="S106" s="52"/>
      <c r="T106" s="52"/>
      <c r="U106" s="52"/>
      <c r="V106" s="52"/>
      <c r="W106" s="52"/>
    </row>
    <row r="107" spans="1:23" ht="12.75">
      <c r="A107" s="33"/>
      <c r="B107" s="62" t="s">
        <v>113</v>
      </c>
      <c r="C107" s="35"/>
      <c r="D107" s="85"/>
      <c r="E107" s="91"/>
      <c r="F107" s="97"/>
      <c r="G107" s="98"/>
      <c r="H107" s="36"/>
      <c r="I107" s="97"/>
      <c r="J107" s="98"/>
      <c r="K107" s="36"/>
      <c r="L107" s="52"/>
      <c r="M107" s="52"/>
      <c r="N107" s="165"/>
      <c r="O107" s="165"/>
      <c r="P107" s="52"/>
      <c r="Q107" s="52"/>
      <c r="R107" s="52"/>
      <c r="S107" s="52"/>
      <c r="T107" s="52"/>
      <c r="U107" s="52"/>
      <c r="V107" s="52"/>
      <c r="W107" s="52"/>
    </row>
    <row r="108" spans="1:23" ht="12.75">
      <c r="A108" s="33"/>
      <c r="B108" s="62" t="s">
        <v>253</v>
      </c>
      <c r="C108" s="35">
        <v>23.44</v>
      </c>
      <c r="D108" s="80"/>
      <c r="E108" s="91" t="e">
        <f>AVERAGE(D105:D107)</f>
        <v>#DIV/0!</v>
      </c>
      <c r="F108" s="97" t="e">
        <f aca="true" t="shared" si="33" ref="F108:F115">($R$5-$E108)</f>
        <v>#DIV/0!</v>
      </c>
      <c r="G108" s="98" t="e">
        <f aca="true" t="shared" si="34" ref="G108:G115">(F108-$C108)</f>
        <v>#DIV/0!</v>
      </c>
      <c r="H108" s="36" t="e">
        <f aca="true" t="shared" si="35" ref="H108:H115">(G108)^2</f>
        <v>#DIV/0!</v>
      </c>
      <c r="I108" s="97" t="e">
        <f aca="true" t="shared" si="36" ref="I108:I115">($R$5-$E108)/-$R$4</f>
        <v>#DIV/0!</v>
      </c>
      <c r="J108" s="98" t="e">
        <f aca="true" t="shared" si="37" ref="J108:J115">(I108-$C108)</f>
        <v>#DIV/0!</v>
      </c>
      <c r="K108" s="36" t="e">
        <f aca="true" t="shared" si="38" ref="K108:K115">(J108)^2</f>
        <v>#DIV/0!</v>
      </c>
      <c r="L108" s="52"/>
      <c r="M108" s="52"/>
      <c r="N108" s="165"/>
      <c r="O108" s="165"/>
      <c r="P108" s="52"/>
      <c r="Q108" s="52"/>
      <c r="R108" s="52"/>
      <c r="S108" s="52"/>
      <c r="T108" s="52"/>
      <c r="U108" s="52"/>
      <c r="V108" s="52"/>
      <c r="W108" s="52"/>
    </row>
    <row r="109" spans="1:23" ht="12.75">
      <c r="A109" s="38"/>
      <c r="B109" s="63" t="s">
        <v>112</v>
      </c>
      <c r="C109" s="40">
        <v>205.83</v>
      </c>
      <c r="D109" s="81"/>
      <c r="E109" s="92">
        <f aca="true" t="shared" si="39" ref="E109:E115">D109</f>
        <v>0</v>
      </c>
      <c r="F109" s="99">
        <f t="shared" si="33"/>
        <v>0</v>
      </c>
      <c r="G109" s="100">
        <f t="shared" si="34"/>
        <v>-205.83</v>
      </c>
      <c r="H109" s="41">
        <f t="shared" si="35"/>
        <v>42365.988900000004</v>
      </c>
      <c r="I109" s="99" t="e">
        <f t="shared" si="36"/>
        <v>#DIV/0!</v>
      </c>
      <c r="J109" s="100" t="e">
        <f t="shared" si="37"/>
        <v>#DIV/0!</v>
      </c>
      <c r="K109" s="41" t="e">
        <f t="shared" si="38"/>
        <v>#DIV/0!</v>
      </c>
      <c r="L109" s="52"/>
      <c r="M109" s="52"/>
      <c r="N109" s="165"/>
      <c r="O109" s="165"/>
      <c r="P109" s="52"/>
      <c r="Q109" s="52"/>
      <c r="R109" s="52"/>
      <c r="S109" s="52"/>
      <c r="T109" s="52"/>
      <c r="U109" s="52"/>
      <c r="V109" s="52"/>
      <c r="W109" s="52"/>
    </row>
    <row r="110" spans="1:23" ht="12.75">
      <c r="A110" s="33" t="s">
        <v>246</v>
      </c>
      <c r="B110" s="62" t="s">
        <v>107</v>
      </c>
      <c r="C110" s="35">
        <v>113.64</v>
      </c>
      <c r="D110" s="85"/>
      <c r="E110" s="91">
        <f t="shared" si="39"/>
        <v>0</v>
      </c>
      <c r="F110" s="97">
        <f t="shared" si="33"/>
        <v>0</v>
      </c>
      <c r="G110" s="98">
        <f t="shared" si="34"/>
        <v>-113.64</v>
      </c>
      <c r="H110" s="36">
        <f t="shared" si="35"/>
        <v>12914.0496</v>
      </c>
      <c r="I110" s="97" t="e">
        <f t="shared" si="36"/>
        <v>#DIV/0!</v>
      </c>
      <c r="J110" s="98" t="e">
        <f t="shared" si="37"/>
        <v>#DIV/0!</v>
      </c>
      <c r="K110" s="36" t="e">
        <f t="shared" si="38"/>
        <v>#DIV/0!</v>
      </c>
      <c r="L110" s="52"/>
      <c r="M110" s="52"/>
      <c r="N110" s="165"/>
      <c r="O110" s="165"/>
      <c r="P110" s="52"/>
      <c r="Q110" s="52"/>
      <c r="R110" s="52"/>
      <c r="S110" s="52"/>
      <c r="T110" s="52"/>
      <c r="U110" s="52"/>
      <c r="V110" s="52"/>
      <c r="W110" s="52"/>
    </row>
    <row r="111" spans="1:23" ht="12.75">
      <c r="A111" s="33"/>
      <c r="B111" s="62" t="s">
        <v>108</v>
      </c>
      <c r="C111" s="35">
        <v>142.46</v>
      </c>
      <c r="D111" s="85"/>
      <c r="E111" s="91">
        <f t="shared" si="39"/>
        <v>0</v>
      </c>
      <c r="F111" s="97">
        <f t="shared" si="33"/>
        <v>0</v>
      </c>
      <c r="G111" s="98">
        <f t="shared" si="34"/>
        <v>-142.46</v>
      </c>
      <c r="H111" s="36">
        <f t="shared" si="35"/>
        <v>20294.8516</v>
      </c>
      <c r="I111" s="97" t="e">
        <f t="shared" si="36"/>
        <v>#DIV/0!</v>
      </c>
      <c r="J111" s="98" t="e">
        <f t="shared" si="37"/>
        <v>#DIV/0!</v>
      </c>
      <c r="K111" s="36" t="e">
        <f t="shared" si="38"/>
        <v>#DIV/0!</v>
      </c>
      <c r="L111" s="52"/>
      <c r="M111" s="52"/>
      <c r="N111" s="165"/>
      <c r="O111" s="165"/>
      <c r="P111" s="52"/>
      <c r="Q111" s="52"/>
      <c r="R111" s="52"/>
      <c r="S111" s="52"/>
      <c r="T111" s="52"/>
      <c r="U111" s="52"/>
      <c r="V111" s="52"/>
      <c r="W111" s="52"/>
    </row>
    <row r="112" spans="1:23" ht="12.75">
      <c r="A112" s="33"/>
      <c r="B112" s="62" t="s">
        <v>109</v>
      </c>
      <c r="C112" s="35">
        <v>139.82</v>
      </c>
      <c r="D112" s="85"/>
      <c r="E112" s="91">
        <f t="shared" si="39"/>
        <v>0</v>
      </c>
      <c r="F112" s="97">
        <f t="shared" si="33"/>
        <v>0</v>
      </c>
      <c r="G112" s="98">
        <f t="shared" si="34"/>
        <v>-139.82</v>
      </c>
      <c r="H112" s="36">
        <f t="shared" si="35"/>
        <v>19549.6324</v>
      </c>
      <c r="I112" s="97" t="e">
        <f t="shared" si="36"/>
        <v>#DIV/0!</v>
      </c>
      <c r="J112" s="98" t="e">
        <f t="shared" si="37"/>
        <v>#DIV/0!</v>
      </c>
      <c r="K112" s="36" t="e">
        <f t="shared" si="38"/>
        <v>#DIV/0!</v>
      </c>
      <c r="L112" s="52"/>
      <c r="M112" s="52"/>
      <c r="N112" s="165"/>
      <c r="O112" s="165"/>
      <c r="P112" s="52"/>
      <c r="Q112" s="52"/>
      <c r="R112" s="52"/>
      <c r="S112" s="52"/>
      <c r="T112" s="52"/>
      <c r="U112" s="52"/>
      <c r="V112" s="52"/>
      <c r="W112" s="52"/>
    </row>
    <row r="113" spans="1:23" ht="12.75">
      <c r="A113" s="33"/>
      <c r="B113" s="62" t="s">
        <v>113</v>
      </c>
      <c r="C113" s="35">
        <v>116.75</v>
      </c>
      <c r="D113" s="85"/>
      <c r="E113" s="91">
        <f t="shared" si="39"/>
        <v>0</v>
      </c>
      <c r="F113" s="97">
        <f t="shared" si="33"/>
        <v>0</v>
      </c>
      <c r="G113" s="98">
        <f t="shared" si="34"/>
        <v>-116.75</v>
      </c>
      <c r="H113" s="36">
        <f t="shared" si="35"/>
        <v>13630.5625</v>
      </c>
      <c r="I113" s="97" t="e">
        <f t="shared" si="36"/>
        <v>#DIV/0!</v>
      </c>
      <c r="J113" s="98" t="e">
        <f t="shared" si="37"/>
        <v>#DIV/0!</v>
      </c>
      <c r="K113" s="36" t="e">
        <f t="shared" si="38"/>
        <v>#DIV/0!</v>
      </c>
      <c r="L113" s="52"/>
      <c r="M113" s="52"/>
      <c r="N113" s="165"/>
      <c r="O113" s="165"/>
      <c r="P113" s="52"/>
      <c r="Q113" s="52"/>
      <c r="R113" s="52"/>
      <c r="S113" s="52"/>
      <c r="T113" s="52"/>
      <c r="U113" s="52"/>
      <c r="V113" s="52"/>
      <c r="W113" s="52"/>
    </row>
    <row r="114" spans="1:23" ht="12.75">
      <c r="A114" s="38"/>
      <c r="B114" s="63" t="s">
        <v>112</v>
      </c>
      <c r="C114" s="40">
        <v>17.85</v>
      </c>
      <c r="D114" s="81"/>
      <c r="E114" s="92">
        <f t="shared" si="39"/>
        <v>0</v>
      </c>
      <c r="F114" s="99">
        <f t="shared" si="33"/>
        <v>0</v>
      </c>
      <c r="G114" s="100">
        <f t="shared" si="34"/>
        <v>-17.85</v>
      </c>
      <c r="H114" s="41">
        <f t="shared" si="35"/>
        <v>318.62250000000006</v>
      </c>
      <c r="I114" s="99" t="e">
        <f t="shared" si="36"/>
        <v>#DIV/0!</v>
      </c>
      <c r="J114" s="100" t="e">
        <f t="shared" si="37"/>
        <v>#DIV/0!</v>
      </c>
      <c r="K114" s="41" t="e">
        <f t="shared" si="38"/>
        <v>#DIV/0!</v>
      </c>
      <c r="L114" s="52"/>
      <c r="M114" s="52"/>
      <c r="N114" s="165"/>
      <c r="O114" s="165"/>
      <c r="P114" s="52"/>
      <c r="Q114" s="52"/>
      <c r="R114" s="52"/>
      <c r="S114" s="52"/>
      <c r="T114" s="52"/>
      <c r="U114" s="52"/>
      <c r="V114" s="52"/>
      <c r="W114" s="52"/>
    </row>
    <row r="115" spans="1:23" ht="12.75">
      <c r="A115" s="33" t="s">
        <v>248</v>
      </c>
      <c r="B115" s="62" t="s">
        <v>107</v>
      </c>
      <c r="C115" s="35">
        <v>54.14</v>
      </c>
      <c r="D115" s="85"/>
      <c r="E115" s="91">
        <f t="shared" si="39"/>
        <v>0</v>
      </c>
      <c r="F115" s="97">
        <f t="shared" si="33"/>
        <v>0</v>
      </c>
      <c r="G115" s="98">
        <f t="shared" si="34"/>
        <v>-54.14</v>
      </c>
      <c r="H115" s="36">
        <f t="shared" si="35"/>
        <v>2931.1396</v>
      </c>
      <c r="I115" s="97" t="e">
        <f t="shared" si="36"/>
        <v>#DIV/0!</v>
      </c>
      <c r="J115" s="98" t="e">
        <f t="shared" si="37"/>
        <v>#DIV/0!</v>
      </c>
      <c r="K115" s="36" t="e">
        <f t="shared" si="38"/>
        <v>#DIV/0!</v>
      </c>
      <c r="L115" s="52"/>
      <c r="M115" s="52"/>
      <c r="N115" s="165"/>
      <c r="O115" s="165"/>
      <c r="P115" s="52"/>
      <c r="Q115" s="52"/>
      <c r="R115" s="52"/>
      <c r="S115" s="52"/>
      <c r="T115" s="52"/>
      <c r="U115" s="52"/>
      <c r="V115" s="52"/>
      <c r="W115" s="52"/>
    </row>
    <row r="116" spans="1:23" ht="12.75">
      <c r="A116" s="33"/>
      <c r="B116" s="62" t="s">
        <v>108</v>
      </c>
      <c r="C116" s="83"/>
      <c r="D116" s="85"/>
      <c r="E116" s="91"/>
      <c r="F116" s="97"/>
      <c r="G116" s="98"/>
      <c r="H116" s="36"/>
      <c r="I116" s="97"/>
      <c r="J116" s="98"/>
      <c r="K116" s="36"/>
      <c r="L116" s="52"/>
      <c r="M116" s="52"/>
      <c r="N116" s="172"/>
      <c r="O116" s="52"/>
      <c r="P116" s="52"/>
      <c r="Q116" s="52"/>
      <c r="R116" s="52"/>
      <c r="S116" s="52"/>
      <c r="T116" s="52"/>
      <c r="U116" s="52"/>
      <c r="V116" s="52"/>
      <c r="W116" s="52"/>
    </row>
    <row r="117" spans="1:23" ht="12.75">
      <c r="A117" s="33"/>
      <c r="B117" s="62" t="s">
        <v>109</v>
      </c>
      <c r="C117" s="35"/>
      <c r="D117" s="85"/>
      <c r="E117" s="91"/>
      <c r="F117" s="97"/>
      <c r="G117" s="98"/>
      <c r="H117" s="36"/>
      <c r="I117" s="97"/>
      <c r="J117" s="98"/>
      <c r="K117" s="36"/>
      <c r="L117" s="52"/>
      <c r="M117" s="52"/>
      <c r="N117" s="17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33"/>
      <c r="B118" s="62" t="s">
        <v>113</v>
      </c>
      <c r="C118" s="35"/>
      <c r="D118" s="85"/>
      <c r="E118" s="91"/>
      <c r="F118" s="97"/>
      <c r="G118" s="98"/>
      <c r="H118" s="36"/>
      <c r="I118" s="97"/>
      <c r="J118" s="98"/>
      <c r="K118" s="36"/>
      <c r="L118" s="52"/>
      <c r="M118" s="52"/>
      <c r="N118" s="17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33"/>
      <c r="B119" s="62" t="s">
        <v>253</v>
      </c>
      <c r="C119" s="83">
        <v>30.8</v>
      </c>
      <c r="D119" s="80"/>
      <c r="E119" s="91" t="e">
        <f>AVERAGE(D116:D118)</f>
        <v>#DIV/0!</v>
      </c>
      <c r="F119" s="97" t="e">
        <f aca="true" t="shared" si="40" ref="F119:F124">($R$5-$E119)</f>
        <v>#DIV/0!</v>
      </c>
      <c r="G119" s="98" t="e">
        <f aca="true" t="shared" si="41" ref="G119:G124">(F119-$C119)</f>
        <v>#DIV/0!</v>
      </c>
      <c r="H119" s="36" t="e">
        <f aca="true" t="shared" si="42" ref="H119:H124">(G119)^2</f>
        <v>#DIV/0!</v>
      </c>
      <c r="I119" s="97" t="e">
        <f aca="true" t="shared" si="43" ref="I119:I124">($R$5-$E119)/-$R$4</f>
        <v>#DIV/0!</v>
      </c>
      <c r="J119" s="98" t="e">
        <f aca="true" t="shared" si="44" ref="J119:J124">(I119-$C119)</f>
        <v>#DIV/0!</v>
      </c>
      <c r="K119" s="36" t="e">
        <f aca="true" t="shared" si="45" ref="K119:K124">(J119)^2</f>
        <v>#DIV/0!</v>
      </c>
      <c r="L119" s="52"/>
      <c r="M119" s="52"/>
      <c r="N119" s="17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ht="12.75">
      <c r="A120" s="38"/>
      <c r="B120" s="63" t="s">
        <v>114</v>
      </c>
      <c r="C120" s="40">
        <v>153.39</v>
      </c>
      <c r="D120" s="81"/>
      <c r="E120" s="92">
        <f>D120</f>
        <v>0</v>
      </c>
      <c r="F120" s="99">
        <f t="shared" si="40"/>
        <v>0</v>
      </c>
      <c r="G120" s="100">
        <f t="shared" si="41"/>
        <v>-153.39</v>
      </c>
      <c r="H120" s="41">
        <f t="shared" si="42"/>
        <v>23528.492099999996</v>
      </c>
      <c r="I120" s="99" t="e">
        <f t="shared" si="43"/>
        <v>#DIV/0!</v>
      </c>
      <c r="J120" s="100" t="e">
        <f t="shared" si="44"/>
        <v>#DIV/0!</v>
      </c>
      <c r="K120" s="41" t="e">
        <f t="shared" si="45"/>
        <v>#DIV/0!</v>
      </c>
      <c r="L120" s="52"/>
      <c r="M120" s="52"/>
      <c r="N120" s="172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1:23" ht="12.75">
      <c r="A121" s="33" t="s">
        <v>249</v>
      </c>
      <c r="B121" s="62" t="s">
        <v>108</v>
      </c>
      <c r="C121" s="35">
        <v>109.62</v>
      </c>
      <c r="D121" s="85"/>
      <c r="E121" s="91">
        <f>D121</f>
        <v>0</v>
      </c>
      <c r="F121" s="97">
        <f t="shared" si="40"/>
        <v>0</v>
      </c>
      <c r="G121" s="98">
        <f t="shared" si="41"/>
        <v>-109.62</v>
      </c>
      <c r="H121" s="36">
        <f t="shared" si="42"/>
        <v>12016.5444</v>
      </c>
      <c r="I121" s="97" t="e">
        <f t="shared" si="43"/>
        <v>#DIV/0!</v>
      </c>
      <c r="J121" s="98" t="e">
        <f t="shared" si="44"/>
        <v>#DIV/0!</v>
      </c>
      <c r="K121" s="36" t="e">
        <f t="shared" si="45"/>
        <v>#DIV/0!</v>
      </c>
      <c r="L121" s="52"/>
      <c r="M121" s="52"/>
      <c r="N121" s="17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33"/>
      <c r="B122" s="62" t="s">
        <v>109</v>
      </c>
      <c r="C122" s="35">
        <v>144.44</v>
      </c>
      <c r="D122" s="85"/>
      <c r="E122" s="91">
        <f>D122</f>
        <v>0</v>
      </c>
      <c r="F122" s="97">
        <f t="shared" si="40"/>
        <v>0</v>
      </c>
      <c r="G122" s="98">
        <f t="shared" si="41"/>
        <v>-144.44</v>
      </c>
      <c r="H122" s="36">
        <f t="shared" si="42"/>
        <v>20862.9136</v>
      </c>
      <c r="I122" s="97" t="e">
        <f t="shared" si="43"/>
        <v>#DIV/0!</v>
      </c>
      <c r="J122" s="98" t="e">
        <f t="shared" si="44"/>
        <v>#DIV/0!</v>
      </c>
      <c r="K122" s="36" t="e">
        <f t="shared" si="45"/>
        <v>#DIV/0!</v>
      </c>
      <c r="L122" s="52"/>
      <c r="M122" s="31"/>
      <c r="N122" s="52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1:23" ht="12.75">
      <c r="A123" s="33"/>
      <c r="B123" s="62" t="s">
        <v>112</v>
      </c>
      <c r="C123" s="35">
        <v>65.4</v>
      </c>
      <c r="D123" s="85"/>
      <c r="E123" s="91">
        <f>D123</f>
        <v>0</v>
      </c>
      <c r="F123" s="97">
        <f t="shared" si="40"/>
        <v>0</v>
      </c>
      <c r="G123" s="98">
        <f t="shared" si="41"/>
        <v>-65.4</v>
      </c>
      <c r="H123" s="36">
        <f t="shared" si="42"/>
        <v>4277.160000000001</v>
      </c>
      <c r="I123" s="97" t="e">
        <f t="shared" si="43"/>
        <v>#DIV/0!</v>
      </c>
      <c r="J123" s="98" t="e">
        <f t="shared" si="44"/>
        <v>#DIV/0!</v>
      </c>
      <c r="K123" s="36" t="e">
        <f t="shared" si="45"/>
        <v>#DIV/0!</v>
      </c>
      <c r="L123" s="52"/>
      <c r="M123" s="31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t="12.75">
      <c r="A124" s="38"/>
      <c r="B124" s="63" t="s">
        <v>114</v>
      </c>
      <c r="C124" s="40">
        <v>13.73</v>
      </c>
      <c r="D124" s="81"/>
      <c r="E124" s="92">
        <f>D124</f>
        <v>0</v>
      </c>
      <c r="F124" s="99">
        <f t="shared" si="40"/>
        <v>0</v>
      </c>
      <c r="G124" s="100">
        <f t="shared" si="41"/>
        <v>-13.73</v>
      </c>
      <c r="H124" s="41">
        <f t="shared" si="42"/>
        <v>188.5129</v>
      </c>
      <c r="I124" s="99" t="e">
        <f t="shared" si="43"/>
        <v>#DIV/0!</v>
      </c>
      <c r="J124" s="100" t="e">
        <f t="shared" si="44"/>
        <v>#DIV/0!</v>
      </c>
      <c r="K124" s="41" t="e">
        <f t="shared" si="45"/>
        <v>#DIV/0!</v>
      </c>
      <c r="L124" s="52"/>
      <c r="M124" s="31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33" t="s">
        <v>250</v>
      </c>
      <c r="B125" s="62" t="s">
        <v>107</v>
      </c>
      <c r="C125" s="35"/>
      <c r="D125" s="85"/>
      <c r="E125" s="91"/>
      <c r="F125" s="97"/>
      <c r="G125" s="98"/>
      <c r="H125" s="36"/>
      <c r="I125" s="97"/>
      <c r="J125" s="98"/>
      <c r="K125" s="36"/>
      <c r="L125" s="52"/>
      <c r="M125" s="31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13" ht="12.75">
      <c r="A126" s="33"/>
      <c r="B126" s="62" t="s">
        <v>108</v>
      </c>
      <c r="C126" s="35"/>
      <c r="D126" s="85"/>
      <c r="E126" s="91"/>
      <c r="F126" s="97"/>
      <c r="G126" s="98"/>
      <c r="H126" s="36"/>
      <c r="I126" s="97"/>
      <c r="J126" s="98"/>
      <c r="K126" s="36"/>
      <c r="M126" s="31"/>
    </row>
    <row r="127" spans="1:13" ht="12.75">
      <c r="A127" s="33"/>
      <c r="B127" s="62" t="s">
        <v>109</v>
      </c>
      <c r="C127" s="83"/>
      <c r="D127" s="85"/>
      <c r="E127" s="91"/>
      <c r="F127" s="97"/>
      <c r="G127" s="98"/>
      <c r="H127" s="36"/>
      <c r="I127" s="97"/>
      <c r="J127" s="98"/>
      <c r="K127" s="36"/>
      <c r="M127" s="31"/>
    </row>
    <row r="128" spans="1:13" ht="12.75">
      <c r="A128" s="33"/>
      <c r="B128" s="62" t="s">
        <v>113</v>
      </c>
      <c r="C128" s="35"/>
      <c r="D128" s="85"/>
      <c r="E128" s="91"/>
      <c r="F128" s="97"/>
      <c r="G128" s="98"/>
      <c r="H128" s="36"/>
      <c r="I128" s="97"/>
      <c r="J128" s="98"/>
      <c r="K128" s="36"/>
      <c r="M128" s="31"/>
    </row>
    <row r="129" spans="1:13" ht="12.75">
      <c r="A129" s="33"/>
      <c r="B129" s="62" t="s">
        <v>128</v>
      </c>
      <c r="C129" s="35">
        <v>14.71</v>
      </c>
      <c r="D129" s="80"/>
      <c r="E129" s="91" t="e">
        <f>AVERAGE(D125:D128)</f>
        <v>#DIV/0!</v>
      </c>
      <c r="F129" s="97" t="e">
        <f>($R$5-$E129)</f>
        <v>#DIV/0!</v>
      </c>
      <c r="G129" s="98" t="e">
        <f>(F129-$C129)</f>
        <v>#DIV/0!</v>
      </c>
      <c r="H129" s="36" t="e">
        <f>(G129)^2</f>
        <v>#DIV/0!</v>
      </c>
      <c r="I129" s="97" t="e">
        <f>($R$5-$E129)/-$R$4</f>
        <v>#DIV/0!</v>
      </c>
      <c r="J129" s="98" t="e">
        <f>(I129-$C129)</f>
        <v>#DIV/0!</v>
      </c>
      <c r="K129" s="36" t="e">
        <f>(J129)^2</f>
        <v>#DIV/0!</v>
      </c>
      <c r="M129" s="31"/>
    </row>
    <row r="130" spans="1:13" ht="12.75">
      <c r="A130" s="33"/>
      <c r="B130" s="62" t="s">
        <v>112</v>
      </c>
      <c r="C130" s="35"/>
      <c r="D130" s="85"/>
      <c r="E130" s="91"/>
      <c r="F130" s="97"/>
      <c r="G130" s="98"/>
      <c r="H130" s="36"/>
      <c r="I130" s="97"/>
      <c r="J130" s="98"/>
      <c r="K130" s="36"/>
      <c r="M130" s="31"/>
    </row>
    <row r="131" spans="1:13" ht="12.75">
      <c r="A131" s="33"/>
      <c r="B131" s="62" t="s">
        <v>114</v>
      </c>
      <c r="C131" s="35"/>
      <c r="D131" s="85"/>
      <c r="E131" s="91"/>
      <c r="F131" s="97"/>
      <c r="G131" s="98"/>
      <c r="H131" s="36"/>
      <c r="I131" s="97"/>
      <c r="J131" s="98"/>
      <c r="K131" s="36"/>
      <c r="M131" s="31"/>
    </row>
    <row r="132" spans="1:13" ht="12.75">
      <c r="A132" s="33"/>
      <c r="B132" s="62" t="s">
        <v>130</v>
      </c>
      <c r="C132" s="35">
        <v>22.99</v>
      </c>
      <c r="D132" s="80"/>
      <c r="E132" s="91" t="e">
        <f>AVERAGE(D130:D131)</f>
        <v>#DIV/0!</v>
      </c>
      <c r="F132" s="97" t="e">
        <f>($R$5-$E132)</f>
        <v>#DIV/0!</v>
      </c>
      <c r="G132" s="98" t="e">
        <f>(F132-$C132)</f>
        <v>#DIV/0!</v>
      </c>
      <c r="H132" s="36" t="e">
        <f>(G132)^2</f>
        <v>#DIV/0!</v>
      </c>
      <c r="I132" s="97" t="e">
        <f>($R$5-$E132)/-$R$4</f>
        <v>#DIV/0!</v>
      </c>
      <c r="J132" s="98" t="e">
        <f>(I132-$C132)</f>
        <v>#DIV/0!</v>
      </c>
      <c r="K132" s="36" t="e">
        <f>(J132)^2</f>
        <v>#DIV/0!</v>
      </c>
      <c r="M132" s="31"/>
    </row>
    <row r="133" spans="1:13" ht="12.75">
      <c r="A133" s="38"/>
      <c r="B133" s="63" t="s">
        <v>115</v>
      </c>
      <c r="C133" s="40">
        <v>31.98</v>
      </c>
      <c r="D133" s="81"/>
      <c r="E133" s="92">
        <f>D133</f>
        <v>0</v>
      </c>
      <c r="F133" s="99">
        <f>($R$5-$E133)</f>
        <v>0</v>
      </c>
      <c r="G133" s="100">
        <f>(F133-$C133)</f>
        <v>-31.98</v>
      </c>
      <c r="H133" s="41">
        <f>(G133)^2</f>
        <v>1022.7204</v>
      </c>
      <c r="I133" s="99" t="e">
        <f>($R$5-$E133)/-$R$4</f>
        <v>#DIV/0!</v>
      </c>
      <c r="J133" s="100" t="e">
        <f>(I133-$C133)</f>
        <v>#DIV/0!</v>
      </c>
      <c r="K133" s="41" t="e">
        <f>(J133)^2</f>
        <v>#DIV/0!</v>
      </c>
      <c r="M133" s="31"/>
    </row>
  </sheetData>
  <mergeCells count="8">
    <mergeCell ref="Q2:R2"/>
    <mergeCell ref="Q1:R1"/>
    <mergeCell ref="M1:N1"/>
    <mergeCell ref="O1:P1"/>
    <mergeCell ref="D4:E4"/>
    <mergeCell ref="D5:E5"/>
    <mergeCell ref="I3:K3"/>
    <mergeCell ref="F3:H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Usr</cp:lastModifiedBy>
  <dcterms:created xsi:type="dcterms:W3CDTF">2009-06-03T18:45:44Z</dcterms:created>
  <dcterms:modified xsi:type="dcterms:W3CDTF">2010-08-26T23:40:08Z</dcterms:modified>
  <cp:category/>
  <cp:version/>
  <cp:contentType/>
  <cp:contentStatus/>
</cp:coreProperties>
</file>